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17\Опубликовано 01.03.2017\Чеченэнерго\ИПР 2016-2022\"/>
    </mc:Choice>
  </mc:AlternateContent>
  <bookViews>
    <workbookView xWindow="120" yWindow="1110" windowWidth="14685" windowHeight="10800" tabRatio="727" firstSheet="8" activeTab="8"/>
  </bookViews>
  <sheets>
    <sheet name="Финплан_МРСК" sheetId="3" r:id="rId1"/>
    <sheet name="Финплан_КБФ" sheetId="5" r:id="rId2"/>
    <sheet name="Финплан_КЧФ" sheetId="6" r:id="rId3"/>
    <sheet name="Финплан_СОФ" sheetId="7" r:id="rId4"/>
    <sheet name="Финплан_СтЭ" sheetId="8" r:id="rId5"/>
    <sheet name="Финплан_ИнгФ" sheetId="9" r:id="rId6"/>
    <sheet name="Финплан_ДагЭ" sheetId="10" r:id="rId7"/>
    <sheet name="Финплан_АУ" sheetId="11" state="hidden" r:id="rId8"/>
    <sheet name="Финплан_ЧечЭ" sheetId="12" r:id="rId9"/>
    <sheet name="Источники_МРСК" sheetId="4" state="hidden" r:id="rId10"/>
    <sheet name="Источники_КБФ" sheetId="13" state="hidden" r:id="rId11"/>
    <sheet name="Источники_КЧФ" sheetId="14" state="hidden" r:id="rId12"/>
    <sheet name="Источники_СОФ" sheetId="15" state="hidden" r:id="rId13"/>
    <sheet name="Источники_СтЭ" sheetId="16" state="hidden" r:id="rId14"/>
    <sheet name="Источники_ИнгФ" sheetId="17" state="hidden" r:id="rId15"/>
    <sheet name="Источники_ДагЭ" sheetId="18" state="hidden" r:id="rId16"/>
    <sheet name="Источники_АУ" sheetId="19" state="hidden" r:id="rId17"/>
    <sheet name="Финплан_ЧечЭ_июль" sheetId="21" state="hidden" r:id="rId18"/>
    <sheet name="Источники_ЧечЭ_июль" sheetId="22" state="hidden" r:id="rId19"/>
    <sheet name="Финплан_отклонение" sheetId="23" state="hidden" r:id="rId20"/>
    <sheet name="Источники_отклонение" sheetId="24" state="hidden" r:id="rId21"/>
  </sheets>
  <definedNames>
    <definedName name="_xlnm.Print_Titles" localSheetId="9">Источники_МРСК!$18:$18</definedName>
    <definedName name="_xlnm.Print_Area" localSheetId="9">Источники_МРСК!$A$1:$T$53</definedName>
    <definedName name="_xlnm.Print_Area" localSheetId="0">Финплан_МРСК!$A$1:$U$220</definedName>
  </definedNames>
  <calcPr calcId="162913" calcOnSave="0"/>
</workbook>
</file>

<file path=xl/calcChain.xml><?xml version="1.0" encoding="utf-8"?>
<calcChain xmlns="http://schemas.openxmlformats.org/spreadsheetml/2006/main">
  <c r="T53" i="24" l="1"/>
  <c r="S53" i="24"/>
  <c r="R53" i="24"/>
  <c r="Q53" i="24"/>
  <c r="P53" i="24"/>
  <c r="O53" i="24"/>
  <c r="N53" i="24"/>
  <c r="M53" i="24"/>
  <c r="L53" i="24"/>
  <c r="K53" i="24"/>
  <c r="J53" i="24"/>
  <c r="I53" i="24"/>
  <c r="H53" i="24"/>
  <c r="G53" i="24"/>
  <c r="F53" i="24"/>
  <c r="E53" i="24"/>
  <c r="D53" i="24"/>
  <c r="C53" i="24"/>
  <c r="T52" i="24"/>
  <c r="S52" i="24"/>
  <c r="R52" i="24"/>
  <c r="Q52" i="24"/>
  <c r="P52" i="24"/>
  <c r="O52" i="24"/>
  <c r="N52" i="24"/>
  <c r="M52" i="24"/>
  <c r="L52" i="24"/>
  <c r="K52" i="24"/>
  <c r="J52" i="24"/>
  <c r="I52" i="24"/>
  <c r="H52" i="24"/>
  <c r="G52" i="24"/>
  <c r="F52" i="24"/>
  <c r="E52" i="24"/>
  <c r="D52" i="24"/>
  <c r="C52" i="24"/>
  <c r="T51" i="24"/>
  <c r="S51" i="24"/>
  <c r="R51" i="24"/>
  <c r="Q51" i="24"/>
  <c r="P51" i="24"/>
  <c r="O51" i="24"/>
  <c r="N51" i="24"/>
  <c r="M51" i="24"/>
  <c r="L51" i="24"/>
  <c r="K51" i="24"/>
  <c r="J51" i="24"/>
  <c r="I51" i="24"/>
  <c r="H51" i="24"/>
  <c r="G51" i="24"/>
  <c r="F51" i="24"/>
  <c r="E51" i="24"/>
  <c r="D51" i="24"/>
  <c r="C51" i="24"/>
  <c r="T50" i="24"/>
  <c r="S50" i="24"/>
  <c r="R50" i="24"/>
  <c r="Q50" i="24"/>
  <c r="P50" i="24"/>
  <c r="O50" i="24"/>
  <c r="N50" i="24"/>
  <c r="M50" i="24"/>
  <c r="L50" i="24"/>
  <c r="K50" i="24"/>
  <c r="J50" i="24"/>
  <c r="I50" i="24"/>
  <c r="H50" i="24"/>
  <c r="G50" i="24"/>
  <c r="F50" i="24"/>
  <c r="E50" i="24"/>
  <c r="D50" i="24"/>
  <c r="C50" i="24"/>
  <c r="T49" i="24"/>
  <c r="S49" i="24"/>
  <c r="R49" i="24"/>
  <c r="Q49" i="24"/>
  <c r="P49" i="24"/>
  <c r="O49" i="24"/>
  <c r="N49" i="24"/>
  <c r="M49" i="24"/>
  <c r="L49" i="24"/>
  <c r="K49" i="24"/>
  <c r="J49" i="24"/>
  <c r="I49" i="24"/>
  <c r="H49" i="24"/>
  <c r="G49" i="24"/>
  <c r="F49" i="24"/>
  <c r="E49" i="24"/>
  <c r="D49" i="24"/>
  <c r="C49" i="24"/>
  <c r="T48" i="24"/>
  <c r="S48" i="24"/>
  <c r="R48" i="24"/>
  <c r="Q48" i="24"/>
  <c r="P48" i="24"/>
  <c r="O48" i="24"/>
  <c r="N48" i="24"/>
  <c r="M48" i="24"/>
  <c r="L48" i="24"/>
  <c r="K48" i="24"/>
  <c r="J48" i="24"/>
  <c r="I48" i="24"/>
  <c r="H48" i="24"/>
  <c r="G48" i="24"/>
  <c r="F48" i="24"/>
  <c r="E48" i="24"/>
  <c r="D48" i="24"/>
  <c r="C48" i="24"/>
  <c r="T47" i="24"/>
  <c r="S47" i="24"/>
  <c r="R47" i="24"/>
  <c r="Q47" i="24"/>
  <c r="P47" i="24"/>
  <c r="O47" i="24"/>
  <c r="N47" i="24"/>
  <c r="M47" i="24"/>
  <c r="L47" i="24"/>
  <c r="K47" i="24"/>
  <c r="J47" i="24"/>
  <c r="I47" i="24"/>
  <c r="H47" i="24"/>
  <c r="G47" i="24"/>
  <c r="F47" i="24"/>
  <c r="E47" i="24"/>
  <c r="D47" i="24"/>
  <c r="C47" i="24"/>
  <c r="T46" i="24"/>
  <c r="S46" i="24"/>
  <c r="R46" i="24"/>
  <c r="Q46" i="24"/>
  <c r="P46" i="24"/>
  <c r="O46" i="24"/>
  <c r="N46" i="24"/>
  <c r="M46" i="24"/>
  <c r="L46" i="24"/>
  <c r="K46" i="24"/>
  <c r="J46" i="24"/>
  <c r="I46" i="24"/>
  <c r="H46" i="24"/>
  <c r="G46" i="24"/>
  <c r="F46" i="24"/>
  <c r="E46" i="24"/>
  <c r="D46" i="24"/>
  <c r="C46" i="24"/>
  <c r="T45" i="24"/>
  <c r="S45" i="24"/>
  <c r="R45" i="24"/>
  <c r="Q45" i="24"/>
  <c r="P45" i="24"/>
  <c r="O45" i="24"/>
  <c r="N45" i="24"/>
  <c r="M45" i="24"/>
  <c r="L45" i="24"/>
  <c r="K45" i="24"/>
  <c r="J45" i="24"/>
  <c r="I45" i="24"/>
  <c r="H45" i="24"/>
  <c r="G45" i="24"/>
  <c r="F45" i="24"/>
  <c r="E45" i="24"/>
  <c r="D45" i="24"/>
  <c r="C45" i="24"/>
  <c r="T44" i="24"/>
  <c r="S44" i="24"/>
  <c r="R44" i="24"/>
  <c r="Q44" i="24"/>
  <c r="P44" i="24"/>
  <c r="O44" i="24"/>
  <c r="N44" i="24"/>
  <c r="M44" i="24"/>
  <c r="L44" i="24"/>
  <c r="K44" i="24"/>
  <c r="J44" i="24"/>
  <c r="I44" i="24"/>
  <c r="H44" i="24"/>
  <c r="G44" i="24"/>
  <c r="F44" i="24"/>
  <c r="E44" i="24"/>
  <c r="D44" i="24"/>
  <c r="C44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T42" i="24"/>
  <c r="S42" i="24"/>
  <c r="R42" i="24"/>
  <c r="Q42" i="24"/>
  <c r="P42" i="24"/>
  <c r="O42" i="24"/>
  <c r="N42" i="24"/>
  <c r="M42" i="24"/>
  <c r="L42" i="24"/>
  <c r="K42" i="24"/>
  <c r="J42" i="24"/>
  <c r="I42" i="24"/>
  <c r="H42" i="24"/>
  <c r="G42" i="24"/>
  <c r="F42" i="24"/>
  <c r="E42" i="24"/>
  <c r="D42" i="24"/>
  <c r="C42" i="24"/>
  <c r="T41" i="24"/>
  <c r="S41" i="24"/>
  <c r="R41" i="24"/>
  <c r="Q41" i="24"/>
  <c r="P41" i="24"/>
  <c r="O41" i="24"/>
  <c r="N41" i="24"/>
  <c r="M41" i="24"/>
  <c r="L41" i="24"/>
  <c r="K41" i="24"/>
  <c r="J41" i="24"/>
  <c r="I41" i="24"/>
  <c r="H41" i="24"/>
  <c r="G41" i="24"/>
  <c r="F41" i="24"/>
  <c r="E41" i="24"/>
  <c r="T40" i="24"/>
  <c r="S40" i="24"/>
  <c r="R40" i="24"/>
  <c r="Q40" i="24"/>
  <c r="P40" i="24"/>
  <c r="O40" i="24"/>
  <c r="N40" i="24"/>
  <c r="M40" i="24"/>
  <c r="L40" i="24"/>
  <c r="K40" i="24"/>
  <c r="J40" i="24"/>
  <c r="I40" i="24"/>
  <c r="H40" i="24"/>
  <c r="G40" i="24"/>
  <c r="F40" i="24"/>
  <c r="E40" i="24"/>
  <c r="D40" i="24"/>
  <c r="C40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F39" i="24"/>
  <c r="E39" i="24"/>
  <c r="D39" i="24"/>
  <c r="C39" i="24"/>
  <c r="T37" i="24"/>
  <c r="S37" i="24"/>
  <c r="R37" i="24"/>
  <c r="Q37" i="24"/>
  <c r="P37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C37" i="24"/>
  <c r="T36" i="24"/>
  <c r="S36" i="24"/>
  <c r="R36" i="24"/>
  <c r="Q36" i="24"/>
  <c r="P36" i="24"/>
  <c r="O36" i="24"/>
  <c r="N36" i="24"/>
  <c r="M36" i="24"/>
  <c r="L36" i="24"/>
  <c r="K36" i="24"/>
  <c r="I36" i="24"/>
  <c r="G36" i="24"/>
  <c r="F36" i="24"/>
  <c r="E36" i="24"/>
  <c r="D36" i="24"/>
  <c r="C36" i="24"/>
  <c r="T35" i="24"/>
  <c r="S35" i="24"/>
  <c r="R35" i="24"/>
  <c r="Q35" i="24"/>
  <c r="P35" i="24"/>
  <c r="O35" i="24"/>
  <c r="N35" i="24"/>
  <c r="M35" i="24"/>
  <c r="L35" i="24"/>
  <c r="K35" i="24"/>
  <c r="I35" i="24"/>
  <c r="G35" i="24"/>
  <c r="F35" i="24"/>
  <c r="E35" i="24"/>
  <c r="D35" i="24"/>
  <c r="C35" i="24"/>
  <c r="S34" i="24"/>
  <c r="G34" i="24"/>
  <c r="C34" i="24"/>
  <c r="T33" i="24"/>
  <c r="S33" i="24"/>
  <c r="R33" i="24"/>
  <c r="Q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C33" i="24"/>
  <c r="T32" i="24"/>
  <c r="S32" i="24"/>
  <c r="R32" i="24"/>
  <c r="Q32" i="24"/>
  <c r="P32" i="24"/>
  <c r="O32" i="24"/>
  <c r="N32" i="24"/>
  <c r="M32" i="24"/>
  <c r="L32" i="24"/>
  <c r="K32" i="24"/>
  <c r="J32" i="24"/>
  <c r="I32" i="24"/>
  <c r="H32" i="24"/>
  <c r="G32" i="24"/>
  <c r="F32" i="24"/>
  <c r="E32" i="24"/>
  <c r="D32" i="24"/>
  <c r="C32" i="24"/>
  <c r="S31" i="24"/>
  <c r="G31" i="24"/>
  <c r="E31" i="24"/>
  <c r="C31" i="24"/>
  <c r="T29" i="24"/>
  <c r="S29" i="24"/>
  <c r="R29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D29" i="24"/>
  <c r="C29" i="24"/>
  <c r="T28" i="24"/>
  <c r="S28" i="24"/>
  <c r="R28" i="24"/>
  <c r="Q28" i="24"/>
  <c r="O28" i="24"/>
  <c r="N28" i="24"/>
  <c r="M28" i="24"/>
  <c r="K28" i="24"/>
  <c r="J28" i="24"/>
  <c r="I28" i="24"/>
  <c r="H28" i="24"/>
  <c r="G28" i="24"/>
  <c r="F28" i="24"/>
  <c r="E28" i="24"/>
  <c r="D28" i="24"/>
  <c r="C28" i="24"/>
  <c r="S27" i="24"/>
  <c r="R27" i="24"/>
  <c r="Q27" i="24"/>
  <c r="O27" i="24"/>
  <c r="N27" i="24"/>
  <c r="M27" i="24"/>
  <c r="K27" i="24"/>
  <c r="J27" i="24"/>
  <c r="I27" i="24"/>
  <c r="H27" i="24"/>
  <c r="G27" i="24"/>
  <c r="F27" i="24"/>
  <c r="E27" i="24"/>
  <c r="D27" i="24"/>
  <c r="C27" i="24"/>
  <c r="T26" i="24"/>
  <c r="S26" i="24"/>
  <c r="R26" i="24"/>
  <c r="Q26" i="24"/>
  <c r="P26" i="24"/>
  <c r="O26" i="24"/>
  <c r="N26" i="24"/>
  <c r="M26" i="24"/>
  <c r="L26" i="24"/>
  <c r="K26" i="24"/>
  <c r="I26" i="24"/>
  <c r="H26" i="24"/>
  <c r="G26" i="24"/>
  <c r="F26" i="24"/>
  <c r="E26" i="24"/>
  <c r="D26" i="24"/>
  <c r="C26" i="24"/>
  <c r="T25" i="24"/>
  <c r="S25" i="24"/>
  <c r="R25" i="24"/>
  <c r="Q25" i="24"/>
  <c r="P25" i="24"/>
  <c r="O25" i="24"/>
  <c r="N25" i="24"/>
  <c r="M25" i="24"/>
  <c r="L25" i="24"/>
  <c r="K25" i="24"/>
  <c r="I25" i="24"/>
  <c r="H25" i="24"/>
  <c r="G25" i="24"/>
  <c r="F25" i="24"/>
  <c r="E25" i="24"/>
  <c r="D25" i="24"/>
  <c r="C25" i="24"/>
  <c r="S24" i="24"/>
  <c r="R24" i="24"/>
  <c r="Q24" i="24"/>
  <c r="O24" i="24"/>
  <c r="N24" i="24"/>
  <c r="M24" i="24"/>
  <c r="K24" i="24"/>
  <c r="I24" i="24"/>
  <c r="H24" i="24"/>
  <c r="G24" i="24"/>
  <c r="F24" i="24"/>
  <c r="E24" i="24"/>
  <c r="D24" i="24"/>
  <c r="C24" i="24"/>
  <c r="T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S22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C22" i="24"/>
  <c r="S21" i="24"/>
  <c r="R21" i="24"/>
  <c r="Q21" i="24"/>
  <c r="O21" i="24"/>
  <c r="N21" i="24"/>
  <c r="M21" i="24"/>
  <c r="K21" i="24"/>
  <c r="I21" i="24"/>
  <c r="H21" i="24"/>
  <c r="G21" i="24"/>
  <c r="F21" i="24"/>
  <c r="E21" i="24"/>
  <c r="D21" i="24"/>
  <c r="C21" i="24"/>
  <c r="T220" i="23"/>
  <c r="U219" i="23"/>
  <c r="T219" i="23"/>
  <c r="S219" i="23"/>
  <c r="R219" i="23"/>
  <c r="Q219" i="23"/>
  <c r="P219" i="23"/>
  <c r="O219" i="23"/>
  <c r="N219" i="23"/>
  <c r="M219" i="23"/>
  <c r="L219" i="23"/>
  <c r="K219" i="23"/>
  <c r="J219" i="23"/>
  <c r="I219" i="23"/>
  <c r="H219" i="23"/>
  <c r="G219" i="23"/>
  <c r="F219" i="23"/>
  <c r="E219" i="23"/>
  <c r="D219" i="23"/>
  <c r="U218" i="23"/>
  <c r="T218" i="23"/>
  <c r="S218" i="23"/>
  <c r="R218" i="23"/>
  <c r="Q218" i="23"/>
  <c r="P218" i="23"/>
  <c r="O218" i="23"/>
  <c r="N218" i="23"/>
  <c r="M218" i="23"/>
  <c r="L218" i="23"/>
  <c r="K218" i="23"/>
  <c r="J218" i="23"/>
  <c r="I218" i="23"/>
  <c r="H218" i="23"/>
  <c r="G218" i="23"/>
  <c r="F218" i="23"/>
  <c r="E218" i="23"/>
  <c r="D218" i="23"/>
  <c r="U217" i="23"/>
  <c r="T217" i="23"/>
  <c r="S217" i="23"/>
  <c r="R217" i="23"/>
  <c r="Q217" i="23"/>
  <c r="P217" i="23"/>
  <c r="O217" i="23"/>
  <c r="N217" i="23"/>
  <c r="M217" i="23"/>
  <c r="L217" i="23"/>
  <c r="K217" i="23"/>
  <c r="J217" i="23"/>
  <c r="I217" i="23"/>
  <c r="H217" i="23"/>
  <c r="G217" i="23"/>
  <c r="F217" i="23"/>
  <c r="E217" i="23"/>
  <c r="D217" i="23"/>
  <c r="U216" i="23"/>
  <c r="T216" i="23"/>
  <c r="S216" i="23"/>
  <c r="R216" i="23"/>
  <c r="Q216" i="23"/>
  <c r="P216" i="23"/>
  <c r="O216" i="23"/>
  <c r="N216" i="23"/>
  <c r="M216" i="23"/>
  <c r="L216" i="23"/>
  <c r="K216" i="23"/>
  <c r="J216" i="23"/>
  <c r="I216" i="23"/>
  <c r="H216" i="23"/>
  <c r="G216" i="23"/>
  <c r="F216" i="23"/>
  <c r="E216" i="23"/>
  <c r="D216" i="23"/>
  <c r="U215" i="23"/>
  <c r="T215" i="23"/>
  <c r="S215" i="23"/>
  <c r="R215" i="23"/>
  <c r="Q215" i="23"/>
  <c r="P215" i="23"/>
  <c r="O215" i="23"/>
  <c r="N215" i="23"/>
  <c r="M215" i="23"/>
  <c r="L215" i="23"/>
  <c r="K215" i="23"/>
  <c r="J215" i="23"/>
  <c r="I215" i="23"/>
  <c r="H215" i="23"/>
  <c r="G215" i="23"/>
  <c r="F215" i="23"/>
  <c r="E215" i="23"/>
  <c r="D215" i="23"/>
  <c r="U214" i="23"/>
  <c r="T214" i="23"/>
  <c r="S214" i="23"/>
  <c r="R214" i="23"/>
  <c r="Q214" i="23"/>
  <c r="P214" i="23"/>
  <c r="O214" i="23"/>
  <c r="N214" i="23"/>
  <c r="M214" i="23"/>
  <c r="L214" i="23"/>
  <c r="K214" i="23"/>
  <c r="J214" i="23"/>
  <c r="I214" i="23"/>
  <c r="H214" i="23"/>
  <c r="G214" i="23"/>
  <c r="F214" i="23"/>
  <c r="E214" i="23"/>
  <c r="D214" i="23"/>
  <c r="U213" i="23"/>
  <c r="T213" i="23"/>
  <c r="S213" i="23"/>
  <c r="R213" i="23"/>
  <c r="Q213" i="23"/>
  <c r="P213" i="23"/>
  <c r="O213" i="23"/>
  <c r="N213" i="23"/>
  <c r="M213" i="23"/>
  <c r="L213" i="23"/>
  <c r="K213" i="23"/>
  <c r="J213" i="23"/>
  <c r="I213" i="23"/>
  <c r="H213" i="23"/>
  <c r="G213" i="23"/>
  <c r="F213" i="23"/>
  <c r="E213" i="23"/>
  <c r="D213" i="23"/>
  <c r="U212" i="23"/>
  <c r="T212" i="23"/>
  <c r="S212" i="23"/>
  <c r="R212" i="23"/>
  <c r="Q212" i="23"/>
  <c r="P212" i="23"/>
  <c r="O212" i="23"/>
  <c r="N212" i="23"/>
  <c r="M212" i="23"/>
  <c r="L212" i="23"/>
  <c r="K212" i="23"/>
  <c r="J212" i="23"/>
  <c r="I212" i="23"/>
  <c r="H212" i="23"/>
  <c r="G212" i="23"/>
  <c r="F212" i="23"/>
  <c r="E212" i="23"/>
  <c r="D212" i="23"/>
  <c r="U211" i="23"/>
  <c r="T211" i="23"/>
  <c r="S211" i="23"/>
  <c r="R211" i="23"/>
  <c r="Q211" i="23"/>
  <c r="P211" i="23"/>
  <c r="O211" i="23"/>
  <c r="N211" i="23"/>
  <c r="M211" i="23"/>
  <c r="L211" i="23"/>
  <c r="K211" i="23"/>
  <c r="J211" i="23"/>
  <c r="I211" i="23"/>
  <c r="H211" i="23"/>
  <c r="G211" i="23"/>
  <c r="F211" i="23"/>
  <c r="E211" i="23"/>
  <c r="D211" i="23"/>
  <c r="U210" i="23"/>
  <c r="T210" i="23"/>
  <c r="S210" i="23"/>
  <c r="R210" i="23"/>
  <c r="Q210" i="23"/>
  <c r="P210" i="23"/>
  <c r="O210" i="23"/>
  <c r="N210" i="23"/>
  <c r="M210" i="23"/>
  <c r="L210" i="23"/>
  <c r="K210" i="23"/>
  <c r="J210" i="23"/>
  <c r="I210" i="23"/>
  <c r="H210" i="23"/>
  <c r="G210" i="23"/>
  <c r="F210" i="23"/>
  <c r="E210" i="23"/>
  <c r="D210" i="23"/>
  <c r="U209" i="23"/>
  <c r="T209" i="23"/>
  <c r="S209" i="23"/>
  <c r="R209" i="23"/>
  <c r="Q209" i="23"/>
  <c r="P209" i="23"/>
  <c r="O209" i="23"/>
  <c r="N209" i="23"/>
  <c r="M209" i="23"/>
  <c r="L209" i="23"/>
  <c r="K209" i="23"/>
  <c r="J209" i="23"/>
  <c r="I209" i="23"/>
  <c r="H209" i="23"/>
  <c r="G209" i="23"/>
  <c r="F209" i="23"/>
  <c r="E209" i="23"/>
  <c r="D209" i="23"/>
  <c r="U208" i="23"/>
  <c r="T208" i="23"/>
  <c r="S208" i="23"/>
  <c r="R208" i="23"/>
  <c r="Q208" i="23"/>
  <c r="P208" i="23"/>
  <c r="O208" i="23"/>
  <c r="N208" i="23"/>
  <c r="M208" i="23"/>
  <c r="L208" i="23"/>
  <c r="K208" i="23"/>
  <c r="J208" i="23"/>
  <c r="I208" i="23"/>
  <c r="H208" i="23"/>
  <c r="G208" i="23"/>
  <c r="F208" i="23"/>
  <c r="E208" i="23"/>
  <c r="D208" i="23"/>
  <c r="U207" i="23"/>
  <c r="T207" i="23"/>
  <c r="S207" i="23"/>
  <c r="R207" i="23"/>
  <c r="Q207" i="23"/>
  <c r="P207" i="23"/>
  <c r="O207" i="23"/>
  <c r="N207" i="23"/>
  <c r="M207" i="23"/>
  <c r="L207" i="23"/>
  <c r="K207" i="23"/>
  <c r="J207" i="23"/>
  <c r="I207" i="23"/>
  <c r="H207" i="23"/>
  <c r="G207" i="23"/>
  <c r="F207" i="23"/>
  <c r="E207" i="23"/>
  <c r="D207" i="23"/>
  <c r="U206" i="23"/>
  <c r="T206" i="23"/>
  <c r="S206" i="23"/>
  <c r="R206" i="23"/>
  <c r="Q206" i="23"/>
  <c r="P206" i="23"/>
  <c r="O206" i="23"/>
  <c r="N206" i="23"/>
  <c r="M206" i="23"/>
  <c r="L206" i="23"/>
  <c r="K206" i="23"/>
  <c r="J206" i="23"/>
  <c r="I206" i="23"/>
  <c r="H206" i="23"/>
  <c r="G206" i="23"/>
  <c r="F206" i="23"/>
  <c r="E206" i="23"/>
  <c r="D206" i="23"/>
  <c r="U205" i="23"/>
  <c r="T205" i="23"/>
  <c r="S205" i="23"/>
  <c r="R205" i="23"/>
  <c r="Q205" i="23"/>
  <c r="P205" i="23"/>
  <c r="O205" i="23"/>
  <c r="N205" i="23"/>
  <c r="M205" i="23"/>
  <c r="L205" i="23"/>
  <c r="K205" i="23"/>
  <c r="J205" i="23"/>
  <c r="I205" i="23"/>
  <c r="H205" i="23"/>
  <c r="G205" i="23"/>
  <c r="F205" i="23"/>
  <c r="E205" i="23"/>
  <c r="D205" i="23"/>
  <c r="U204" i="23"/>
  <c r="T204" i="23"/>
  <c r="S204" i="23"/>
  <c r="R204" i="23"/>
  <c r="Q204" i="23"/>
  <c r="P204" i="23"/>
  <c r="O204" i="23"/>
  <c r="N204" i="23"/>
  <c r="M204" i="23"/>
  <c r="L204" i="23"/>
  <c r="K204" i="23"/>
  <c r="J204" i="23"/>
  <c r="I204" i="23"/>
  <c r="H204" i="23"/>
  <c r="G204" i="23"/>
  <c r="F204" i="23"/>
  <c r="E204" i="23"/>
  <c r="D204" i="23"/>
  <c r="U203" i="23"/>
  <c r="T203" i="23"/>
  <c r="S203" i="23"/>
  <c r="R203" i="23"/>
  <c r="Q203" i="23"/>
  <c r="P203" i="23"/>
  <c r="O203" i="23"/>
  <c r="N203" i="23"/>
  <c r="M203" i="23"/>
  <c r="L203" i="23"/>
  <c r="K203" i="23"/>
  <c r="J203" i="23"/>
  <c r="I203" i="23"/>
  <c r="H203" i="23"/>
  <c r="G203" i="23"/>
  <c r="F203" i="23"/>
  <c r="E203" i="23"/>
  <c r="D203" i="23"/>
  <c r="U202" i="23"/>
  <c r="T202" i="23"/>
  <c r="S202" i="23"/>
  <c r="R202" i="23"/>
  <c r="Q202" i="23"/>
  <c r="P202" i="23"/>
  <c r="O202" i="23"/>
  <c r="N202" i="23"/>
  <c r="M202" i="23"/>
  <c r="L202" i="23"/>
  <c r="K202" i="23"/>
  <c r="J202" i="23"/>
  <c r="I202" i="23"/>
  <c r="H202" i="23"/>
  <c r="G202" i="23"/>
  <c r="F202" i="23"/>
  <c r="E202" i="23"/>
  <c r="D202" i="23"/>
  <c r="T201" i="23"/>
  <c r="T200" i="23"/>
  <c r="U199" i="23"/>
  <c r="T199" i="23"/>
  <c r="S199" i="23"/>
  <c r="R199" i="23"/>
  <c r="Q199" i="23"/>
  <c r="P199" i="23"/>
  <c r="O199" i="23"/>
  <c r="N199" i="23"/>
  <c r="M199" i="23"/>
  <c r="L199" i="23"/>
  <c r="K199" i="23"/>
  <c r="J199" i="23"/>
  <c r="I199" i="23"/>
  <c r="H199" i="23"/>
  <c r="G199" i="23"/>
  <c r="F199" i="23"/>
  <c r="E199" i="23"/>
  <c r="D199" i="23"/>
  <c r="T198" i="23"/>
  <c r="T197" i="23"/>
  <c r="U196" i="23"/>
  <c r="T196" i="23"/>
  <c r="S196" i="23"/>
  <c r="R196" i="23"/>
  <c r="Q196" i="23"/>
  <c r="P196" i="23"/>
  <c r="O196" i="23"/>
  <c r="N196" i="23"/>
  <c r="M196" i="23"/>
  <c r="L196" i="23"/>
  <c r="K196" i="23"/>
  <c r="J196" i="23"/>
  <c r="I196" i="23"/>
  <c r="H196" i="23"/>
  <c r="G196" i="23"/>
  <c r="F196" i="23"/>
  <c r="E196" i="23"/>
  <c r="D196" i="23"/>
  <c r="T195" i="23"/>
  <c r="U194" i="23"/>
  <c r="T194" i="23"/>
  <c r="S194" i="23"/>
  <c r="R194" i="23"/>
  <c r="Q194" i="23"/>
  <c r="P194" i="23"/>
  <c r="O194" i="23"/>
  <c r="N194" i="23"/>
  <c r="M194" i="23"/>
  <c r="L194" i="23"/>
  <c r="K194" i="23"/>
  <c r="J194" i="23"/>
  <c r="I194" i="23"/>
  <c r="H194" i="23"/>
  <c r="G194" i="23"/>
  <c r="F194" i="23"/>
  <c r="E194" i="23"/>
  <c r="D194" i="23"/>
  <c r="U193" i="23"/>
  <c r="T193" i="23"/>
  <c r="S193" i="23"/>
  <c r="R193" i="23"/>
  <c r="Q193" i="23"/>
  <c r="P193" i="23"/>
  <c r="O193" i="23"/>
  <c r="N193" i="23"/>
  <c r="M193" i="23"/>
  <c r="L193" i="23"/>
  <c r="K193" i="23"/>
  <c r="J193" i="23"/>
  <c r="I193" i="23"/>
  <c r="H193" i="23"/>
  <c r="G193" i="23"/>
  <c r="F193" i="23"/>
  <c r="E193" i="23"/>
  <c r="D193" i="23"/>
  <c r="T192" i="23"/>
  <c r="T191" i="23"/>
  <c r="T190" i="23"/>
  <c r="U189" i="23"/>
  <c r="T189" i="23"/>
  <c r="S189" i="23"/>
  <c r="R189" i="23"/>
  <c r="Q189" i="23"/>
  <c r="P189" i="23"/>
  <c r="O189" i="23"/>
  <c r="N189" i="23"/>
  <c r="M189" i="23"/>
  <c r="L189" i="23"/>
  <c r="K189" i="23"/>
  <c r="J189" i="23"/>
  <c r="I189" i="23"/>
  <c r="H189" i="23"/>
  <c r="G189" i="23"/>
  <c r="F189" i="23"/>
  <c r="E189" i="23"/>
  <c r="D189" i="23"/>
  <c r="T188" i="23"/>
  <c r="U187" i="23"/>
  <c r="T187" i="23"/>
  <c r="S187" i="23"/>
  <c r="R187" i="23"/>
  <c r="Q187" i="23"/>
  <c r="P187" i="23"/>
  <c r="O187" i="23"/>
  <c r="N187" i="23"/>
  <c r="M187" i="23"/>
  <c r="L187" i="23"/>
  <c r="K187" i="23"/>
  <c r="J187" i="23"/>
  <c r="I187" i="23"/>
  <c r="H187" i="23"/>
  <c r="G187" i="23"/>
  <c r="F187" i="23"/>
  <c r="E187" i="23"/>
  <c r="D187" i="23"/>
  <c r="T186" i="23"/>
  <c r="U185" i="23"/>
  <c r="T185" i="23"/>
  <c r="S185" i="23"/>
  <c r="R185" i="23"/>
  <c r="Q185" i="23"/>
  <c r="P185" i="23"/>
  <c r="O185" i="23"/>
  <c r="N185" i="23"/>
  <c r="M185" i="23"/>
  <c r="L185" i="23"/>
  <c r="K185" i="23"/>
  <c r="J185" i="23"/>
  <c r="I185" i="23"/>
  <c r="H185" i="23"/>
  <c r="G185" i="23"/>
  <c r="F185" i="23"/>
  <c r="E185" i="23"/>
  <c r="D185" i="23"/>
  <c r="T184" i="23"/>
  <c r="U183" i="23"/>
  <c r="T183" i="23"/>
  <c r="S183" i="23"/>
  <c r="R183" i="23"/>
  <c r="Q183" i="23"/>
  <c r="P183" i="23"/>
  <c r="O183" i="23"/>
  <c r="N183" i="23"/>
  <c r="M183" i="23"/>
  <c r="L183" i="23"/>
  <c r="K183" i="23"/>
  <c r="J183" i="23"/>
  <c r="I183" i="23"/>
  <c r="H183" i="23"/>
  <c r="G183" i="23"/>
  <c r="F183" i="23"/>
  <c r="E183" i="23"/>
  <c r="D183" i="23"/>
  <c r="U182" i="23"/>
  <c r="T182" i="23"/>
  <c r="S182" i="23"/>
  <c r="R182" i="23"/>
  <c r="Q182" i="23"/>
  <c r="P182" i="23"/>
  <c r="O182" i="23"/>
  <c r="N182" i="23"/>
  <c r="M182" i="23"/>
  <c r="L182" i="23"/>
  <c r="K182" i="23"/>
  <c r="J182" i="23"/>
  <c r="I182" i="23"/>
  <c r="H182" i="23"/>
  <c r="G182" i="23"/>
  <c r="F182" i="23"/>
  <c r="E182" i="23"/>
  <c r="D182" i="23"/>
  <c r="U181" i="23"/>
  <c r="T181" i="23"/>
  <c r="S181" i="23"/>
  <c r="R181" i="23"/>
  <c r="Q181" i="23"/>
  <c r="P181" i="23"/>
  <c r="O181" i="23"/>
  <c r="N181" i="23"/>
  <c r="M181" i="23"/>
  <c r="L181" i="23"/>
  <c r="K181" i="23"/>
  <c r="J181" i="23"/>
  <c r="I181" i="23"/>
  <c r="H181" i="23"/>
  <c r="F181" i="23"/>
  <c r="E181" i="23"/>
  <c r="D181" i="23"/>
  <c r="T180" i="23"/>
  <c r="T179" i="23"/>
  <c r="F179" i="23"/>
  <c r="T178" i="23"/>
  <c r="T177" i="23"/>
  <c r="T176" i="23"/>
  <c r="U175" i="23"/>
  <c r="T175" i="23"/>
  <c r="S175" i="23"/>
  <c r="R175" i="23"/>
  <c r="Q175" i="23"/>
  <c r="P175" i="23"/>
  <c r="O175" i="23"/>
  <c r="N175" i="23"/>
  <c r="M175" i="23"/>
  <c r="L175" i="23"/>
  <c r="K175" i="23"/>
  <c r="J175" i="23"/>
  <c r="F175" i="23"/>
  <c r="E175" i="23"/>
  <c r="D175" i="23"/>
  <c r="T174" i="23"/>
  <c r="T173" i="23"/>
  <c r="S173" i="23"/>
  <c r="R173" i="23"/>
  <c r="Q173" i="23"/>
  <c r="P173" i="23"/>
  <c r="O173" i="23"/>
  <c r="N173" i="23"/>
  <c r="M173" i="23"/>
  <c r="L173" i="23"/>
  <c r="J173" i="23"/>
  <c r="H173" i="23"/>
  <c r="E173" i="23"/>
  <c r="D173" i="23"/>
  <c r="T172" i="23"/>
  <c r="E172" i="23"/>
  <c r="D172" i="23"/>
  <c r="T171" i="23"/>
  <c r="T170" i="23"/>
  <c r="R170" i="23"/>
  <c r="Q170" i="23"/>
  <c r="P170" i="23"/>
  <c r="O170" i="23"/>
  <c r="N170" i="23"/>
  <c r="M170" i="23"/>
  <c r="L170" i="23"/>
  <c r="K170" i="23"/>
  <c r="J170" i="23"/>
  <c r="I170" i="23"/>
  <c r="H170" i="23"/>
  <c r="G170" i="23"/>
  <c r="F170" i="23"/>
  <c r="E170" i="23"/>
  <c r="D170" i="23"/>
  <c r="T169" i="23"/>
  <c r="T168" i="23"/>
  <c r="T167" i="23"/>
  <c r="Q167" i="23"/>
  <c r="O167" i="23"/>
  <c r="M167" i="23"/>
  <c r="D167" i="23"/>
  <c r="T166" i="23"/>
  <c r="T165" i="23"/>
  <c r="D165" i="23"/>
  <c r="T164" i="23"/>
  <c r="T163" i="23"/>
  <c r="T162" i="23"/>
  <c r="T161" i="23"/>
  <c r="U160" i="23"/>
  <c r="T160" i="23"/>
  <c r="S160" i="23"/>
  <c r="R160" i="23"/>
  <c r="Q160" i="23"/>
  <c r="P160" i="23"/>
  <c r="O160" i="23"/>
  <c r="N160" i="23"/>
  <c r="M160" i="23"/>
  <c r="L160" i="23"/>
  <c r="K160" i="23"/>
  <c r="J160" i="23"/>
  <c r="I160" i="23"/>
  <c r="H160" i="23"/>
  <c r="G160" i="23"/>
  <c r="F160" i="23"/>
  <c r="E160" i="23"/>
  <c r="D160" i="23"/>
  <c r="T159" i="23"/>
  <c r="F159" i="23"/>
  <c r="T158" i="23"/>
  <c r="F158" i="23"/>
  <c r="T157" i="23"/>
  <c r="T156" i="23"/>
  <c r="T155" i="23"/>
  <c r="T154" i="23"/>
  <c r="U153" i="23"/>
  <c r="T153" i="23"/>
  <c r="S153" i="23"/>
  <c r="R153" i="23"/>
  <c r="Q153" i="23"/>
  <c r="P153" i="23"/>
  <c r="O153" i="23"/>
  <c r="N153" i="23"/>
  <c r="M153" i="23"/>
  <c r="L153" i="23"/>
  <c r="K153" i="23"/>
  <c r="J153" i="23"/>
  <c r="I153" i="23"/>
  <c r="H153" i="23"/>
  <c r="G153" i="23"/>
  <c r="F153" i="23"/>
  <c r="E153" i="23"/>
  <c r="D153" i="23"/>
  <c r="T152" i="23"/>
  <c r="T151" i="23"/>
  <c r="T150" i="23"/>
  <c r="U149" i="23"/>
  <c r="T149" i="23"/>
  <c r="I149" i="23"/>
  <c r="T148" i="23"/>
  <c r="T147" i="23"/>
  <c r="U146" i="23"/>
  <c r="T146" i="23"/>
  <c r="S146" i="23"/>
  <c r="R146" i="23"/>
  <c r="Q146" i="23"/>
  <c r="P146" i="23"/>
  <c r="O146" i="23"/>
  <c r="N146" i="23"/>
  <c r="M146" i="23"/>
  <c r="L146" i="23"/>
  <c r="K146" i="23"/>
  <c r="J146" i="23"/>
  <c r="I146" i="23"/>
  <c r="H146" i="23"/>
  <c r="G146" i="23"/>
  <c r="F146" i="23"/>
  <c r="E146" i="23"/>
  <c r="D146" i="23"/>
  <c r="T145" i="23"/>
  <c r="T144" i="23"/>
  <c r="U143" i="23"/>
  <c r="T143" i="23"/>
  <c r="S143" i="23"/>
  <c r="R143" i="23"/>
  <c r="Q143" i="23"/>
  <c r="P143" i="23"/>
  <c r="O143" i="23"/>
  <c r="N143" i="23"/>
  <c r="M143" i="23"/>
  <c r="L143" i="23"/>
  <c r="K143" i="23"/>
  <c r="J143" i="23"/>
  <c r="I143" i="23"/>
  <c r="H143" i="23"/>
  <c r="G143" i="23"/>
  <c r="F143" i="23"/>
  <c r="E143" i="23"/>
  <c r="D143" i="23"/>
  <c r="T142" i="23"/>
  <c r="T141" i="23"/>
  <c r="T140" i="23"/>
  <c r="K140" i="23"/>
  <c r="J140" i="23"/>
  <c r="I140" i="23"/>
  <c r="H140" i="23"/>
  <c r="G140" i="23"/>
  <c r="F140" i="23"/>
  <c r="E140" i="23"/>
  <c r="U139" i="23"/>
  <c r="T139" i="23"/>
  <c r="S139" i="23"/>
  <c r="R139" i="23"/>
  <c r="Q139" i="23"/>
  <c r="P139" i="23"/>
  <c r="O139" i="23"/>
  <c r="N139" i="23"/>
  <c r="M139" i="23"/>
  <c r="L139" i="23"/>
  <c r="K139" i="23"/>
  <c r="J139" i="23"/>
  <c r="I139" i="23"/>
  <c r="H139" i="23"/>
  <c r="G139" i="23"/>
  <c r="F139" i="23"/>
  <c r="E139" i="23"/>
  <c r="D139" i="23"/>
  <c r="U138" i="23"/>
  <c r="T138" i="23"/>
  <c r="S138" i="23"/>
  <c r="R138" i="23"/>
  <c r="Q138" i="23"/>
  <c r="P138" i="23"/>
  <c r="O138" i="23"/>
  <c r="N138" i="23"/>
  <c r="M138" i="23"/>
  <c r="L138" i="23"/>
  <c r="K138" i="23"/>
  <c r="J138" i="23"/>
  <c r="I138" i="23"/>
  <c r="H138" i="23"/>
  <c r="G138" i="23"/>
  <c r="F138" i="23"/>
  <c r="E138" i="23"/>
  <c r="D138" i="23"/>
  <c r="U137" i="23"/>
  <c r="T137" i="23"/>
  <c r="R137" i="23"/>
  <c r="P137" i="23"/>
  <c r="N137" i="23"/>
  <c r="L137" i="23"/>
  <c r="J137" i="23"/>
  <c r="G137" i="23"/>
  <c r="E137" i="23"/>
  <c r="U136" i="23"/>
  <c r="T136" i="23"/>
  <c r="S136" i="23"/>
  <c r="R136" i="23"/>
  <c r="Q136" i="23"/>
  <c r="P136" i="23"/>
  <c r="O136" i="23"/>
  <c r="N136" i="23"/>
  <c r="M136" i="23"/>
  <c r="L136" i="23"/>
  <c r="K136" i="23"/>
  <c r="J136" i="23"/>
  <c r="I136" i="23"/>
  <c r="H136" i="23"/>
  <c r="G136" i="23"/>
  <c r="F136" i="23"/>
  <c r="T135" i="23"/>
  <c r="T134" i="23"/>
  <c r="T133" i="23"/>
  <c r="U132" i="23"/>
  <c r="T132" i="23"/>
  <c r="S132" i="23"/>
  <c r="R132" i="23"/>
  <c r="Q132" i="23"/>
  <c r="P132" i="23"/>
  <c r="O132" i="23"/>
  <c r="N132" i="23"/>
  <c r="M132" i="23"/>
  <c r="L132" i="23"/>
  <c r="K132" i="23"/>
  <c r="J132" i="23"/>
  <c r="H132" i="23"/>
  <c r="G132" i="23"/>
  <c r="F132" i="23"/>
  <c r="E132" i="23"/>
  <c r="D132" i="23"/>
  <c r="U131" i="23"/>
  <c r="T131" i="23"/>
  <c r="S131" i="23"/>
  <c r="R131" i="23"/>
  <c r="Q131" i="23"/>
  <c r="P131" i="23"/>
  <c r="O131" i="23"/>
  <c r="N131" i="23"/>
  <c r="M131" i="23"/>
  <c r="L131" i="23"/>
  <c r="K131" i="23"/>
  <c r="J131" i="23"/>
  <c r="H131" i="23"/>
  <c r="G131" i="23"/>
  <c r="F131" i="23"/>
  <c r="E131" i="23"/>
  <c r="D131" i="23"/>
  <c r="U130" i="23"/>
  <c r="T130" i="23"/>
  <c r="S130" i="23"/>
  <c r="R130" i="23"/>
  <c r="Q130" i="23"/>
  <c r="P130" i="23"/>
  <c r="O130" i="23"/>
  <c r="N130" i="23"/>
  <c r="M130" i="23"/>
  <c r="L130" i="23"/>
  <c r="K130" i="23"/>
  <c r="J130" i="23"/>
  <c r="H130" i="23"/>
  <c r="G130" i="23"/>
  <c r="F130" i="23"/>
  <c r="E130" i="23"/>
  <c r="D130" i="23"/>
  <c r="U129" i="23"/>
  <c r="T129" i="23"/>
  <c r="S129" i="23"/>
  <c r="Q129" i="23"/>
  <c r="O129" i="23"/>
  <c r="M129" i="23"/>
  <c r="K129" i="23"/>
  <c r="U128" i="23"/>
  <c r="T128" i="23"/>
  <c r="S128" i="23"/>
  <c r="Q128" i="23"/>
  <c r="O128" i="23"/>
  <c r="M128" i="23"/>
  <c r="K128" i="23"/>
  <c r="T127" i="23"/>
  <c r="T126" i="23"/>
  <c r="F126" i="23"/>
  <c r="E126" i="23"/>
  <c r="D126" i="23"/>
  <c r="T125" i="23"/>
  <c r="U124" i="23"/>
  <c r="T124" i="23"/>
  <c r="S124" i="23"/>
  <c r="Q124" i="23"/>
  <c r="O124" i="23"/>
  <c r="M124" i="23"/>
  <c r="K124" i="23"/>
  <c r="I124" i="23"/>
  <c r="T123" i="23"/>
  <c r="R123" i="23"/>
  <c r="P123" i="23"/>
  <c r="N123" i="23"/>
  <c r="L123" i="23"/>
  <c r="J123" i="23"/>
  <c r="H123" i="23"/>
  <c r="G123" i="23"/>
  <c r="F123" i="23"/>
  <c r="E123" i="23"/>
  <c r="T122" i="23"/>
  <c r="P122" i="23"/>
  <c r="N122" i="23"/>
  <c r="L122" i="23"/>
  <c r="J122" i="23"/>
  <c r="H122" i="23"/>
  <c r="G122" i="23"/>
  <c r="D122" i="23"/>
  <c r="T121" i="23"/>
  <c r="R121" i="23"/>
  <c r="P121" i="23"/>
  <c r="N121" i="23"/>
  <c r="L121" i="23"/>
  <c r="J121" i="23"/>
  <c r="H121" i="23"/>
  <c r="G121" i="23"/>
  <c r="F121" i="23"/>
  <c r="E121" i="23"/>
  <c r="D121" i="23"/>
  <c r="T120" i="23"/>
  <c r="E120" i="23"/>
  <c r="D120" i="23"/>
  <c r="T119" i="23"/>
  <c r="R119" i="23"/>
  <c r="P119" i="23"/>
  <c r="N119" i="23"/>
  <c r="L119" i="23"/>
  <c r="J119" i="23"/>
  <c r="H119" i="23"/>
  <c r="G119" i="23"/>
  <c r="F119" i="23"/>
  <c r="E119" i="23"/>
  <c r="D119" i="23"/>
  <c r="T118" i="23"/>
  <c r="D118" i="23"/>
  <c r="T117" i="23"/>
  <c r="P117" i="23"/>
  <c r="N117" i="23"/>
  <c r="L117" i="23"/>
  <c r="J117" i="23"/>
  <c r="H117" i="23"/>
  <c r="G117" i="23"/>
  <c r="F117" i="23"/>
  <c r="T116" i="23"/>
  <c r="T115" i="23"/>
  <c r="T114" i="23"/>
  <c r="U113" i="23"/>
  <c r="T113" i="23"/>
  <c r="S113" i="23"/>
  <c r="R113" i="23"/>
  <c r="Q113" i="23"/>
  <c r="P113" i="23"/>
  <c r="O113" i="23"/>
  <c r="N113" i="23"/>
  <c r="M113" i="23"/>
  <c r="L113" i="23"/>
  <c r="K113" i="23"/>
  <c r="J113" i="23"/>
  <c r="I113" i="23"/>
  <c r="H113" i="23"/>
  <c r="G113" i="23"/>
  <c r="F113" i="23"/>
  <c r="E113" i="23"/>
  <c r="D113" i="23"/>
  <c r="U112" i="23"/>
  <c r="T112" i="23"/>
  <c r="S112" i="23"/>
  <c r="R112" i="23"/>
  <c r="Q112" i="23"/>
  <c r="P112" i="23"/>
  <c r="O112" i="23"/>
  <c r="N112" i="23"/>
  <c r="M112" i="23"/>
  <c r="L112" i="23"/>
  <c r="K112" i="23"/>
  <c r="J112" i="23"/>
  <c r="I112" i="23"/>
  <c r="H112" i="23"/>
  <c r="G112" i="23"/>
  <c r="F112" i="23"/>
  <c r="E112" i="23"/>
  <c r="D112" i="23"/>
  <c r="U111" i="23"/>
  <c r="T111" i="23"/>
  <c r="S111" i="23"/>
  <c r="R111" i="23"/>
  <c r="Q111" i="23"/>
  <c r="P111" i="23"/>
  <c r="O111" i="23"/>
  <c r="N111" i="23"/>
  <c r="M111" i="23"/>
  <c r="L111" i="23"/>
  <c r="K111" i="23"/>
  <c r="J111" i="23"/>
  <c r="I111" i="23"/>
  <c r="H111" i="23"/>
  <c r="G111" i="23"/>
  <c r="F111" i="23"/>
  <c r="E111" i="23"/>
  <c r="D111" i="23"/>
  <c r="T110" i="23"/>
  <c r="T109" i="23"/>
  <c r="T108" i="23"/>
  <c r="T107" i="23"/>
  <c r="T106" i="23"/>
  <c r="U105" i="23"/>
  <c r="T105" i="23"/>
  <c r="S105" i="23"/>
  <c r="R105" i="23"/>
  <c r="Q105" i="23"/>
  <c r="P105" i="23"/>
  <c r="O105" i="23"/>
  <c r="N105" i="23"/>
  <c r="M105" i="23"/>
  <c r="L105" i="23"/>
  <c r="K105" i="23"/>
  <c r="J105" i="23"/>
  <c r="I105" i="23"/>
  <c r="H105" i="23"/>
  <c r="G105" i="23"/>
  <c r="F105" i="23"/>
  <c r="E105" i="23"/>
  <c r="D105" i="23"/>
  <c r="T104" i="23"/>
  <c r="T103" i="23"/>
  <c r="T102" i="23"/>
  <c r="T101" i="23"/>
  <c r="I101" i="23"/>
  <c r="H101" i="23"/>
  <c r="G101" i="23"/>
  <c r="T100" i="23"/>
  <c r="E100" i="23"/>
  <c r="D100" i="23"/>
  <c r="T99" i="23"/>
  <c r="T98" i="23"/>
  <c r="T97" i="23"/>
  <c r="T96" i="23"/>
  <c r="U95" i="23"/>
  <c r="T95" i="23"/>
  <c r="T94" i="23"/>
  <c r="T93" i="23"/>
  <c r="T92" i="23"/>
  <c r="T91" i="23"/>
  <c r="I91" i="23"/>
  <c r="H91" i="23"/>
  <c r="G91" i="23"/>
  <c r="F91" i="23"/>
  <c r="E91" i="23"/>
  <c r="D91" i="23"/>
  <c r="T90" i="23"/>
  <c r="I90" i="23"/>
  <c r="H90" i="23"/>
  <c r="G90" i="23"/>
  <c r="F90" i="23"/>
  <c r="E90" i="23"/>
  <c r="D90" i="23"/>
  <c r="U89" i="23"/>
  <c r="T89" i="23"/>
  <c r="S89" i="23"/>
  <c r="R89" i="23"/>
  <c r="Q89" i="23"/>
  <c r="P89" i="23"/>
  <c r="O89" i="23"/>
  <c r="N89" i="23"/>
  <c r="M89" i="23"/>
  <c r="L89" i="23"/>
  <c r="K89" i="23"/>
  <c r="J89" i="23"/>
  <c r="I89" i="23"/>
  <c r="H89" i="23"/>
  <c r="G89" i="23"/>
  <c r="F89" i="23"/>
  <c r="E89" i="23"/>
  <c r="D89" i="23"/>
  <c r="U88" i="23"/>
  <c r="T88" i="23"/>
  <c r="S88" i="23"/>
  <c r="R88" i="23"/>
  <c r="Q88" i="23"/>
  <c r="P88" i="23"/>
  <c r="O88" i="23"/>
  <c r="N88" i="23"/>
  <c r="M88" i="23"/>
  <c r="L88" i="23"/>
  <c r="K88" i="23"/>
  <c r="J88" i="23"/>
  <c r="I88" i="23"/>
  <c r="H88" i="23"/>
  <c r="G88" i="23"/>
  <c r="F88" i="23"/>
  <c r="E88" i="23"/>
  <c r="D88" i="23"/>
  <c r="T87" i="23"/>
  <c r="T86" i="23"/>
  <c r="T85" i="23"/>
  <c r="T84" i="23"/>
  <c r="T83" i="23"/>
  <c r="T82" i="23"/>
  <c r="T81" i="23"/>
  <c r="T80" i="23"/>
  <c r="T79" i="23"/>
  <c r="T78" i="23"/>
  <c r="T77" i="23"/>
  <c r="T76" i="23"/>
  <c r="T75" i="23"/>
  <c r="T74" i="23"/>
  <c r="T73" i="23"/>
  <c r="T72" i="23"/>
  <c r="T71" i="23"/>
  <c r="T70" i="23"/>
  <c r="T69" i="23"/>
  <c r="T68" i="23"/>
  <c r="T67" i="23"/>
  <c r="T66" i="23"/>
  <c r="T65" i="23"/>
  <c r="T64" i="23"/>
  <c r="T63" i="23"/>
  <c r="T62" i="23"/>
  <c r="U61" i="23"/>
  <c r="T61" i="23"/>
  <c r="S61" i="23"/>
  <c r="R61" i="23"/>
  <c r="Q61" i="23"/>
  <c r="P61" i="23"/>
  <c r="O61" i="23"/>
  <c r="N61" i="23"/>
  <c r="M61" i="23"/>
  <c r="L61" i="23"/>
  <c r="K61" i="23"/>
  <c r="J61" i="23"/>
  <c r="I61" i="23"/>
  <c r="H61" i="23"/>
  <c r="G61" i="23"/>
  <c r="F61" i="23"/>
  <c r="E61" i="23"/>
  <c r="D61" i="23"/>
  <c r="T60" i="23"/>
  <c r="T59" i="23"/>
  <c r="T58" i="23"/>
  <c r="T57" i="23"/>
  <c r="T56" i="23"/>
  <c r="T55" i="23"/>
  <c r="T54" i="23"/>
  <c r="T53" i="23"/>
  <c r="T52" i="23"/>
  <c r="T51" i="23"/>
  <c r="U50" i="23"/>
  <c r="T50" i="23"/>
  <c r="S50" i="23"/>
  <c r="R50" i="23"/>
  <c r="Q50" i="23"/>
  <c r="P50" i="23"/>
  <c r="O50" i="23"/>
  <c r="N50" i="23"/>
  <c r="M50" i="23"/>
  <c r="L50" i="23"/>
  <c r="K50" i="23"/>
  <c r="J50" i="23"/>
  <c r="I50" i="23"/>
  <c r="H50" i="23"/>
  <c r="G50" i="23"/>
  <c r="F50" i="23"/>
  <c r="E50" i="23"/>
  <c r="D50" i="23"/>
  <c r="T49" i="23"/>
  <c r="T48" i="23"/>
  <c r="T47" i="23"/>
  <c r="U46" i="23"/>
  <c r="T46" i="23"/>
  <c r="S46" i="23"/>
  <c r="R46" i="23"/>
  <c r="Q46" i="23"/>
  <c r="P46" i="23"/>
  <c r="O46" i="23"/>
  <c r="N46" i="23"/>
  <c r="M46" i="23"/>
  <c r="L46" i="23"/>
  <c r="K46" i="23"/>
  <c r="J46" i="23"/>
  <c r="I46" i="23"/>
  <c r="H46" i="23"/>
  <c r="G46" i="23"/>
  <c r="F46" i="23"/>
  <c r="E46" i="23"/>
  <c r="D46" i="23"/>
  <c r="T45" i="23"/>
  <c r="T44" i="23"/>
  <c r="T43" i="23"/>
  <c r="T42" i="23"/>
  <c r="T41" i="23"/>
  <c r="T40" i="23"/>
  <c r="T39" i="23"/>
  <c r="U38" i="23"/>
  <c r="T38" i="23"/>
  <c r="S38" i="23"/>
  <c r="R38" i="23"/>
  <c r="Q38" i="23"/>
  <c r="P38" i="23"/>
  <c r="O38" i="23"/>
  <c r="N38" i="23"/>
  <c r="M38" i="23"/>
  <c r="L38" i="23"/>
  <c r="K38" i="23"/>
  <c r="J38" i="23"/>
  <c r="I38" i="23"/>
  <c r="H38" i="23"/>
  <c r="G38" i="23"/>
  <c r="F38" i="23"/>
  <c r="E38" i="23"/>
  <c r="D38" i="23"/>
  <c r="T37" i="23"/>
  <c r="T36" i="23"/>
  <c r="T35" i="23"/>
  <c r="T34" i="23"/>
  <c r="T33" i="23"/>
  <c r="T32" i="23"/>
  <c r="E32" i="23"/>
  <c r="D32" i="23"/>
  <c r="T31" i="23"/>
  <c r="T30" i="23"/>
  <c r="U29" i="23"/>
  <c r="T29" i="23"/>
  <c r="S29" i="23"/>
  <c r="R29" i="23"/>
  <c r="Q29" i="23"/>
  <c r="P29" i="23"/>
  <c r="O29" i="23"/>
  <c r="N29" i="23"/>
  <c r="M29" i="23"/>
  <c r="L29" i="23"/>
  <c r="K29" i="23"/>
  <c r="J29" i="23"/>
  <c r="I29" i="23"/>
  <c r="H29" i="23"/>
  <c r="G29" i="23"/>
  <c r="F29" i="23"/>
  <c r="E29" i="23"/>
  <c r="D29" i="23"/>
  <c r="T28" i="23"/>
  <c r="T27" i="23"/>
  <c r="T26" i="23"/>
  <c r="T25" i="23"/>
  <c r="T24" i="23"/>
  <c r="T23" i="23"/>
  <c r="T22" i="23"/>
  <c r="T21" i="23"/>
  <c r="T20" i="23"/>
  <c r="T19" i="23"/>
  <c r="T18" i="23"/>
  <c r="S38" i="24" l="1"/>
  <c r="T24" i="24"/>
  <c r="T38" i="24"/>
  <c r="T34" i="24"/>
  <c r="T31" i="24"/>
  <c r="T30" i="24"/>
  <c r="S19" i="24"/>
  <c r="T22" i="24"/>
  <c r="T21" i="24"/>
  <c r="U200" i="23"/>
  <c r="U198" i="23"/>
  <c r="U197" i="23"/>
  <c r="U195" i="23"/>
  <c r="U190" i="23"/>
  <c r="U188" i="23"/>
  <c r="U159" i="23"/>
  <c r="U157" i="23"/>
  <c r="U140" i="23"/>
  <c r="U161" i="23"/>
  <c r="U127" i="23"/>
  <c r="U125" i="23"/>
  <c r="U123" i="23"/>
  <c r="U122" i="23"/>
  <c r="U121" i="23"/>
  <c r="U120" i="23"/>
  <c r="U119" i="23"/>
  <c r="U118" i="23"/>
  <c r="U117" i="23"/>
  <c r="U115" i="23"/>
  <c r="U103" i="23"/>
  <c r="U100" i="23"/>
  <c r="U96" i="23"/>
  <c r="U94" i="23"/>
  <c r="U90" i="23"/>
  <c r="U81" i="23"/>
  <c r="U75" i="23"/>
  <c r="U68" i="23"/>
  <c r="U64" i="23"/>
  <c r="U62" i="23"/>
  <c r="U60" i="23"/>
  <c r="U53" i="23"/>
  <c r="U52" i="23"/>
  <c r="U41" i="23"/>
  <c r="U39" i="23"/>
  <c r="U33" i="23"/>
  <c r="U27" i="23"/>
  <c r="U26" i="23"/>
  <c r="U58" i="23"/>
  <c r="U57" i="23"/>
  <c r="U20" i="23"/>
  <c r="S123" i="23"/>
  <c r="S122" i="23"/>
  <c r="S121" i="23"/>
  <c r="S120" i="23"/>
  <c r="S119" i="23"/>
  <c r="S118" i="23"/>
  <c r="S117" i="23"/>
  <c r="Q123" i="23"/>
  <c r="Q122" i="23"/>
  <c r="Q121" i="23"/>
  <c r="Q120" i="23"/>
  <c r="Q119" i="23"/>
  <c r="Q118" i="23"/>
  <c r="Q117" i="23"/>
  <c r="O123" i="23"/>
  <c r="O122" i="23"/>
  <c r="O121" i="23"/>
  <c r="O120" i="23"/>
  <c r="O119" i="23"/>
  <c r="O118" i="23"/>
  <c r="O117" i="23"/>
  <c r="M123" i="23"/>
  <c r="M122" i="23"/>
  <c r="M121" i="23"/>
  <c r="M120" i="23"/>
  <c r="M119" i="23"/>
  <c r="M118" i="23"/>
  <c r="M117" i="23"/>
  <c r="K123" i="23"/>
  <c r="K122" i="23"/>
  <c r="K121" i="23"/>
  <c r="K120" i="23"/>
  <c r="K119" i="23"/>
  <c r="K118" i="23"/>
  <c r="K117" i="23"/>
  <c r="I123" i="23"/>
  <c r="I122" i="23"/>
  <c r="I121" i="23"/>
  <c r="I120" i="23"/>
  <c r="I119" i="23"/>
  <c r="I118" i="23"/>
  <c r="I117" i="23"/>
  <c r="U141" i="23" l="1"/>
  <c r="T27" i="24"/>
  <c r="U85" i="23"/>
  <c r="U147" i="23"/>
  <c r="T19" i="24"/>
  <c r="U134" i="23"/>
  <c r="U135" i="23"/>
  <c r="U76" i="23"/>
  <c r="U22" i="23"/>
  <c r="U158" i="23"/>
  <c r="U21" i="23"/>
  <c r="U145" i="23"/>
  <c r="U109" i="23"/>
  <c r="U63" i="23"/>
  <c r="S30" i="24"/>
  <c r="S20" i="24"/>
  <c r="U148" i="23"/>
  <c r="U116" i="23"/>
  <c r="K116" i="23"/>
  <c r="S116" i="23"/>
  <c r="U65" i="23"/>
  <c r="I116" i="23"/>
  <c r="Q116" i="23"/>
  <c r="O116" i="23"/>
  <c r="U86" i="23"/>
  <c r="M116" i="23"/>
  <c r="T20" i="24" l="1"/>
  <c r="U80" i="23"/>
  <c r="L28" i="24" l="1"/>
  <c r="J26" i="24"/>
  <c r="P28" i="24"/>
  <c r="F33" i="23"/>
  <c r="J25" i="24" l="1"/>
  <c r="P27" i="24"/>
  <c r="L27" i="24"/>
  <c r="N33" i="23"/>
  <c r="L33" i="23"/>
  <c r="J33" i="23"/>
  <c r="H33" i="23"/>
  <c r="L21" i="24" l="1"/>
  <c r="L24" i="24"/>
  <c r="J21" i="24"/>
  <c r="J24" i="24"/>
  <c r="P21" i="24"/>
  <c r="P24" i="24"/>
  <c r="R33" i="23"/>
  <c r="P33" i="23"/>
  <c r="D33" i="23"/>
  <c r="E33" i="23"/>
  <c r="G33" i="23"/>
  <c r="S33" i="23"/>
  <c r="Q33" i="23"/>
  <c r="O33" i="23"/>
  <c r="M33" i="23"/>
  <c r="K33" i="23"/>
  <c r="J36" i="24" l="1"/>
  <c r="H36" i="24"/>
  <c r="R34" i="24"/>
  <c r="P34" i="24"/>
  <c r="N34" i="24"/>
  <c r="L34" i="24"/>
  <c r="J34" i="24"/>
  <c r="H34" i="24"/>
  <c r="R31" i="24"/>
  <c r="P31" i="24"/>
  <c r="N31" i="24"/>
  <c r="L31" i="24"/>
  <c r="J31" i="24"/>
  <c r="H31" i="24"/>
  <c r="S200" i="23"/>
  <c r="Q200" i="23"/>
  <c r="O200" i="23"/>
  <c r="M200" i="23"/>
  <c r="K200" i="23"/>
  <c r="I200" i="23"/>
  <c r="S198" i="23"/>
  <c r="Q198" i="23"/>
  <c r="O198" i="23"/>
  <c r="M198" i="23"/>
  <c r="K198" i="23"/>
  <c r="I198" i="23"/>
  <c r="I197" i="23"/>
  <c r="I195" i="23"/>
  <c r="S190" i="23"/>
  <c r="Q190" i="23"/>
  <c r="O190" i="23"/>
  <c r="M190" i="23"/>
  <c r="K190" i="23"/>
  <c r="S188" i="23"/>
  <c r="Q188" i="23"/>
  <c r="O188" i="23"/>
  <c r="M188" i="23"/>
  <c r="K188" i="23"/>
  <c r="S159" i="23"/>
  <c r="Q159" i="23"/>
  <c r="O159" i="23"/>
  <c r="M159" i="23"/>
  <c r="K159" i="23"/>
  <c r="S158" i="23"/>
  <c r="Q158" i="23"/>
  <c r="O158" i="23"/>
  <c r="M158" i="23"/>
  <c r="K158" i="23"/>
  <c r="I158" i="23"/>
  <c r="K134" i="23"/>
  <c r="O125" i="23"/>
  <c r="S109" i="23"/>
  <c r="S76" i="23"/>
  <c r="Q76" i="23"/>
  <c r="O76" i="23"/>
  <c r="M76" i="23"/>
  <c r="K76" i="23"/>
  <c r="S75" i="23"/>
  <c r="Q75" i="23"/>
  <c r="O75" i="23"/>
  <c r="S68" i="23"/>
  <c r="Q68" i="23"/>
  <c r="O68" i="23"/>
  <c r="M68" i="23"/>
  <c r="K68" i="23"/>
  <c r="S63" i="23"/>
  <c r="Q63" i="23"/>
  <c r="O63" i="23"/>
  <c r="S62" i="23"/>
  <c r="Q62" i="23"/>
  <c r="O62" i="23"/>
  <c r="M62" i="23"/>
  <c r="K62" i="23"/>
  <c r="S60" i="23"/>
  <c r="Q60" i="23"/>
  <c r="O60" i="23"/>
  <c r="S53" i="23"/>
  <c r="Q53" i="23"/>
  <c r="O53" i="23"/>
  <c r="M53" i="23"/>
  <c r="K53" i="23"/>
  <c r="S52" i="23"/>
  <c r="Q52" i="23"/>
  <c r="O52" i="23"/>
  <c r="M52" i="23"/>
  <c r="S41" i="23"/>
  <c r="Q41" i="23"/>
  <c r="O41" i="23"/>
  <c r="M41" i="23"/>
  <c r="K41" i="23"/>
  <c r="S27" i="23"/>
  <c r="Q27" i="23"/>
  <c r="O27" i="23"/>
  <c r="M27" i="23"/>
  <c r="K27" i="23"/>
  <c r="S26" i="23"/>
  <c r="Q26" i="23"/>
  <c r="O26" i="23"/>
  <c r="M26" i="23"/>
  <c r="S22" i="23"/>
  <c r="Q22" i="23"/>
  <c r="O22" i="23"/>
  <c r="M22" i="23"/>
  <c r="K22" i="23"/>
  <c r="S21" i="23"/>
  <c r="Q21" i="23"/>
  <c r="O21" i="23"/>
  <c r="M21" i="23"/>
  <c r="K21" i="23"/>
  <c r="I176" i="23"/>
  <c r="H19" i="23" l="1"/>
  <c r="J35" i="24" l="1"/>
  <c r="H35" i="24"/>
  <c r="O110" i="23" l="1"/>
  <c r="I110" i="23"/>
  <c r="U167" i="23" l="1"/>
  <c r="S167" i="23"/>
  <c r="Q110" i="23"/>
  <c r="S110" i="23" l="1"/>
  <c r="F220" i="23"/>
  <c r="D220" i="23"/>
  <c r="U114" i="23" l="1"/>
  <c r="U110" i="23"/>
  <c r="E220" i="23"/>
  <c r="G220" i="23"/>
  <c r="H220" i="23"/>
  <c r="O169" i="23" l="1"/>
  <c r="M169" i="23"/>
  <c r="K169" i="23"/>
  <c r="O137" i="23"/>
  <c r="O126" i="23"/>
  <c r="U170" i="23" l="1"/>
  <c r="S170" i="23"/>
  <c r="Q169" i="23"/>
  <c r="O67" i="23"/>
  <c r="M67" i="23"/>
  <c r="K67" i="23"/>
  <c r="O48" i="23"/>
  <c r="O47" i="23"/>
  <c r="M48" i="23"/>
  <c r="M47" i="23"/>
  <c r="K48" i="23"/>
  <c r="K47" i="23"/>
  <c r="Q43" i="23"/>
  <c r="Q42" i="23"/>
  <c r="O43" i="23"/>
  <c r="O42" i="23"/>
  <c r="M43" i="23"/>
  <c r="M42" i="23"/>
  <c r="K43" i="23"/>
  <c r="K42" i="23"/>
  <c r="O32" i="23"/>
  <c r="M32" i="23"/>
  <c r="I126" i="23"/>
  <c r="Q32" i="23" l="1"/>
  <c r="Q48" i="23"/>
  <c r="Q67" i="23"/>
  <c r="Q47" i="23"/>
  <c r="U169" i="23"/>
  <c r="S169" i="23"/>
  <c r="U42" i="23" l="1"/>
  <c r="S42" i="23"/>
  <c r="U47" i="23"/>
  <c r="S47" i="23"/>
  <c r="U48" i="23"/>
  <c r="S48" i="23"/>
  <c r="S32" i="23"/>
  <c r="U43" i="23"/>
  <c r="S43" i="23"/>
  <c r="S67" i="23"/>
  <c r="R69" i="23"/>
  <c r="R68" i="23"/>
  <c r="R66" i="23"/>
  <c r="P69" i="23"/>
  <c r="P68" i="23"/>
  <c r="P66" i="23"/>
  <c r="N69" i="23"/>
  <c r="N68" i="23"/>
  <c r="N67" i="23"/>
  <c r="N66" i="23"/>
  <c r="L69" i="23"/>
  <c r="L68" i="23"/>
  <c r="L67" i="23"/>
  <c r="L66" i="23"/>
  <c r="J69" i="23"/>
  <c r="J67" i="23"/>
  <c r="J66" i="23"/>
  <c r="H69" i="23"/>
  <c r="H68" i="23"/>
  <c r="H67" i="23"/>
  <c r="H66" i="23"/>
  <c r="G69" i="23"/>
  <c r="G68" i="23"/>
  <c r="G67" i="23"/>
  <c r="G66" i="23"/>
  <c r="F69" i="23"/>
  <c r="F68" i="23"/>
  <c r="F66" i="23"/>
  <c r="F67" i="23"/>
  <c r="E69" i="23"/>
  <c r="E68" i="23"/>
  <c r="E67" i="23"/>
  <c r="E66" i="23"/>
  <c r="D69" i="23"/>
  <c r="D68" i="23"/>
  <c r="D67" i="23"/>
  <c r="D66" i="23"/>
  <c r="G96" i="23"/>
  <c r="U44" i="23" l="1"/>
  <c r="R67" i="23"/>
  <c r="P67" i="23"/>
  <c r="U67" i="23"/>
  <c r="U32" i="23"/>
  <c r="D71" i="23"/>
  <c r="G93" i="23"/>
  <c r="I81" i="23"/>
  <c r="I80" i="23"/>
  <c r="I79" i="23"/>
  <c r="I78" i="23"/>
  <c r="H95" i="23" l="1"/>
  <c r="H93" i="23"/>
  <c r="S80" i="23"/>
  <c r="M157" i="23"/>
  <c r="O135" i="23"/>
  <c r="O157" i="23" l="1"/>
  <c r="K157" i="23"/>
  <c r="S157" i="23"/>
  <c r="Q157" i="23"/>
  <c r="Q34" i="24" l="1"/>
  <c r="Q31" i="24"/>
  <c r="O34" i="24"/>
  <c r="O31" i="24"/>
  <c r="M34" i="24"/>
  <c r="M31" i="24"/>
  <c r="K34" i="24"/>
  <c r="K31" i="24"/>
  <c r="I34" i="24"/>
  <c r="I31" i="24"/>
  <c r="F31" i="24"/>
  <c r="F34" i="24"/>
  <c r="E34" i="24"/>
  <c r="D31" i="24"/>
  <c r="D34" i="24"/>
  <c r="D41" i="24"/>
  <c r="R191" i="23"/>
  <c r="R190" i="23"/>
  <c r="R188" i="23"/>
  <c r="R186" i="23"/>
  <c r="R184" i="23"/>
  <c r="R180" i="23"/>
  <c r="R179" i="23"/>
  <c r="R178" i="23"/>
  <c r="R177" i="23"/>
  <c r="R169" i="23"/>
  <c r="R168" i="23"/>
  <c r="R165" i="23"/>
  <c r="R164" i="23"/>
  <c r="R163" i="23"/>
  <c r="R159" i="23"/>
  <c r="R158" i="23"/>
  <c r="R156" i="23"/>
  <c r="R140" i="23"/>
  <c r="R134" i="23"/>
  <c r="R129" i="23"/>
  <c r="R126" i="23"/>
  <c r="R125" i="23"/>
  <c r="R122" i="23"/>
  <c r="R120" i="23"/>
  <c r="R118" i="23"/>
  <c r="R117" i="23"/>
  <c r="R115" i="23"/>
  <c r="R110" i="23"/>
  <c r="R109" i="23"/>
  <c r="R107" i="23"/>
  <c r="R106" i="23"/>
  <c r="R104" i="23"/>
  <c r="R103" i="23"/>
  <c r="R102" i="23"/>
  <c r="R101" i="23"/>
  <c r="R98" i="23"/>
  <c r="R97" i="23"/>
  <c r="R94" i="23"/>
  <c r="R93" i="23"/>
  <c r="R90" i="23"/>
  <c r="R81" i="23"/>
  <c r="R79" i="23"/>
  <c r="R76" i="23"/>
  <c r="R75" i="23"/>
  <c r="R74" i="23"/>
  <c r="R73" i="23"/>
  <c r="R63" i="23"/>
  <c r="R62" i="23"/>
  <c r="R53" i="23"/>
  <c r="R52" i="23"/>
  <c r="R51" i="23"/>
  <c r="R41" i="23"/>
  <c r="R40" i="23"/>
  <c r="R37" i="23"/>
  <c r="R36" i="23"/>
  <c r="R32" i="23"/>
  <c r="R31" i="23"/>
  <c r="R27" i="23"/>
  <c r="R26" i="23"/>
  <c r="R25" i="23"/>
  <c r="R24" i="23"/>
  <c r="R22" i="23"/>
  <c r="R21" i="23"/>
  <c r="R20" i="23"/>
  <c r="R19" i="23"/>
  <c r="P192" i="23"/>
  <c r="P191" i="23"/>
  <c r="P190" i="23"/>
  <c r="P188" i="23"/>
  <c r="P186" i="23"/>
  <c r="P184" i="23"/>
  <c r="P180" i="23"/>
  <c r="P179" i="23"/>
  <c r="P178" i="23"/>
  <c r="P177" i="23"/>
  <c r="P169" i="23"/>
  <c r="P168" i="23"/>
  <c r="P164" i="23"/>
  <c r="P163" i="23"/>
  <c r="P159" i="23"/>
  <c r="P158" i="23"/>
  <c r="P156" i="23"/>
  <c r="P149" i="23"/>
  <c r="P140" i="23"/>
  <c r="P134" i="23"/>
  <c r="P129" i="23"/>
  <c r="P128" i="23"/>
  <c r="P126" i="23"/>
  <c r="P125" i="23"/>
  <c r="P120" i="23"/>
  <c r="P118" i="23"/>
  <c r="P115" i="23"/>
  <c r="P110" i="23"/>
  <c r="P109" i="23"/>
  <c r="P108" i="23"/>
  <c r="P107" i="23"/>
  <c r="P106" i="23"/>
  <c r="P104" i="23"/>
  <c r="P103" i="23"/>
  <c r="P102" i="23"/>
  <c r="P101" i="23"/>
  <c r="P99" i="23"/>
  <c r="P98" i="23"/>
  <c r="P97" i="23"/>
  <c r="P96" i="23"/>
  <c r="P95" i="23"/>
  <c r="P94" i="23"/>
  <c r="P93" i="23"/>
  <c r="P90" i="23"/>
  <c r="P81" i="23"/>
  <c r="P80" i="23"/>
  <c r="P79" i="23"/>
  <c r="P78" i="23"/>
  <c r="P76" i="23"/>
  <c r="P75" i="23"/>
  <c r="P74" i="23"/>
  <c r="P73" i="23"/>
  <c r="P63" i="23"/>
  <c r="P62" i="23"/>
  <c r="P53" i="23"/>
  <c r="P52" i="23"/>
  <c r="P51" i="23"/>
  <c r="P48" i="23"/>
  <c r="P47" i="23"/>
  <c r="P43" i="23"/>
  <c r="P42" i="23"/>
  <c r="P41" i="23"/>
  <c r="P40" i="23"/>
  <c r="P37" i="23"/>
  <c r="P36" i="23"/>
  <c r="P35" i="23"/>
  <c r="P32" i="23"/>
  <c r="P31" i="23"/>
  <c r="P28" i="23"/>
  <c r="P27" i="23"/>
  <c r="P26" i="23"/>
  <c r="P25" i="23"/>
  <c r="P24" i="23"/>
  <c r="P22" i="23"/>
  <c r="P21" i="23"/>
  <c r="P20" i="23"/>
  <c r="P19" i="23"/>
  <c r="N191" i="23"/>
  <c r="N190" i="23"/>
  <c r="N188" i="23"/>
  <c r="N186" i="23"/>
  <c r="N184" i="23"/>
  <c r="N180" i="23"/>
  <c r="N179" i="23"/>
  <c r="N178" i="23"/>
  <c r="N177" i="23"/>
  <c r="N176" i="23"/>
  <c r="N172" i="23"/>
  <c r="N171" i="23"/>
  <c r="N169" i="23"/>
  <c r="N168" i="23"/>
  <c r="N165" i="23"/>
  <c r="N164" i="23"/>
  <c r="N163" i="23"/>
  <c r="N159" i="23"/>
  <c r="N158" i="23"/>
  <c r="N156" i="23"/>
  <c r="N149" i="23"/>
  <c r="N140" i="23"/>
  <c r="N134" i="23"/>
  <c r="N129" i="23"/>
  <c r="N128" i="23"/>
  <c r="N126" i="23"/>
  <c r="N125" i="23"/>
  <c r="N120" i="23"/>
  <c r="N118" i="23"/>
  <c r="N115" i="23"/>
  <c r="N110" i="23"/>
  <c r="N109" i="23"/>
  <c r="N108" i="23"/>
  <c r="N107" i="23"/>
  <c r="N106" i="23"/>
  <c r="N104" i="23"/>
  <c r="N103" i="23"/>
  <c r="N102" i="23"/>
  <c r="N101" i="23"/>
  <c r="N99" i="23"/>
  <c r="N98" i="23"/>
  <c r="N97" i="23"/>
  <c r="N96" i="23"/>
  <c r="N95" i="23"/>
  <c r="N94" i="23"/>
  <c r="N93" i="23"/>
  <c r="N90" i="23"/>
  <c r="N81" i="23"/>
  <c r="N80" i="23"/>
  <c r="N79" i="23"/>
  <c r="N78" i="23"/>
  <c r="N76" i="23"/>
  <c r="N75" i="23"/>
  <c r="N74" i="23"/>
  <c r="N73" i="23"/>
  <c r="N63" i="23"/>
  <c r="N62" i="23"/>
  <c r="N53" i="23"/>
  <c r="N52" i="23"/>
  <c r="N51" i="23"/>
  <c r="N48" i="23"/>
  <c r="N47" i="23"/>
  <c r="N43" i="23"/>
  <c r="N42" i="23"/>
  <c r="N41" i="23"/>
  <c r="N40" i="23"/>
  <c r="N37" i="23"/>
  <c r="N31" i="23"/>
  <c r="N36" i="23"/>
  <c r="N35" i="23"/>
  <c r="N32" i="23"/>
  <c r="N28" i="23"/>
  <c r="N27" i="23"/>
  <c r="N26" i="23"/>
  <c r="N25" i="23"/>
  <c r="N24" i="23"/>
  <c r="N22" i="23"/>
  <c r="N21" i="23"/>
  <c r="N20" i="23"/>
  <c r="N19" i="23"/>
  <c r="L192" i="23"/>
  <c r="L191" i="23"/>
  <c r="L190" i="23"/>
  <c r="L188" i="23"/>
  <c r="L186" i="23"/>
  <c r="L184" i="23"/>
  <c r="L180" i="23"/>
  <c r="L179" i="23"/>
  <c r="L178" i="23"/>
  <c r="L177" i="23"/>
  <c r="L176" i="23"/>
  <c r="L172" i="23"/>
  <c r="L171" i="23"/>
  <c r="L169" i="23"/>
  <c r="L168" i="23"/>
  <c r="L165" i="23"/>
  <c r="L164" i="23"/>
  <c r="L163" i="23"/>
  <c r="L159" i="23"/>
  <c r="L158" i="23"/>
  <c r="L156" i="23"/>
  <c r="L149" i="23"/>
  <c r="L140" i="23"/>
  <c r="L134" i="23"/>
  <c r="L129" i="23"/>
  <c r="L128" i="23"/>
  <c r="L126" i="23"/>
  <c r="L125" i="23"/>
  <c r="L120" i="23"/>
  <c r="L118" i="23"/>
  <c r="L115" i="23"/>
  <c r="L110" i="23"/>
  <c r="L109" i="23"/>
  <c r="L108" i="23"/>
  <c r="L107" i="23"/>
  <c r="L106" i="23"/>
  <c r="L104" i="23"/>
  <c r="L103" i="23"/>
  <c r="L102" i="23"/>
  <c r="L101" i="23"/>
  <c r="L99" i="23"/>
  <c r="L98" i="23"/>
  <c r="L97" i="23"/>
  <c r="L96" i="23"/>
  <c r="L95" i="23"/>
  <c r="L94" i="23"/>
  <c r="L93" i="23"/>
  <c r="L90" i="23"/>
  <c r="L81" i="23"/>
  <c r="L80" i="23"/>
  <c r="L79" i="23"/>
  <c r="L78" i="23"/>
  <c r="L76" i="23"/>
  <c r="L75" i="23"/>
  <c r="L74" i="23"/>
  <c r="L73" i="23"/>
  <c r="L63" i="23"/>
  <c r="L62" i="23"/>
  <c r="L53" i="23"/>
  <c r="L52" i="23"/>
  <c r="L51" i="23"/>
  <c r="L47" i="23"/>
  <c r="L48" i="23"/>
  <c r="L43" i="23"/>
  <c r="L42" i="23"/>
  <c r="L41" i="23"/>
  <c r="L40" i="23"/>
  <c r="L37" i="23"/>
  <c r="L36" i="23"/>
  <c r="L35" i="23"/>
  <c r="L32" i="23"/>
  <c r="L31" i="23"/>
  <c r="L28" i="23"/>
  <c r="L27" i="23"/>
  <c r="L26" i="23"/>
  <c r="L25" i="23"/>
  <c r="L24" i="23"/>
  <c r="L22" i="23"/>
  <c r="L21" i="23"/>
  <c r="L20" i="23"/>
  <c r="L19" i="23"/>
  <c r="J191" i="23"/>
  <c r="J190" i="23"/>
  <c r="J188" i="23"/>
  <c r="J186" i="23"/>
  <c r="J184" i="23"/>
  <c r="J180" i="23"/>
  <c r="J179" i="23"/>
  <c r="J178" i="23"/>
  <c r="J177" i="23"/>
  <c r="J176" i="23"/>
  <c r="J172" i="23"/>
  <c r="J171" i="23"/>
  <c r="J169" i="23"/>
  <c r="J168" i="23"/>
  <c r="J165" i="23"/>
  <c r="J164" i="23"/>
  <c r="J163" i="23"/>
  <c r="J159" i="23"/>
  <c r="J158" i="23"/>
  <c r="J156" i="23"/>
  <c r="J149" i="23"/>
  <c r="J134" i="23"/>
  <c r="J129" i="23"/>
  <c r="J128" i="23"/>
  <c r="J126" i="23"/>
  <c r="J125" i="23"/>
  <c r="J120" i="23"/>
  <c r="J118" i="23"/>
  <c r="J115" i="23"/>
  <c r="J110" i="23"/>
  <c r="J109" i="23"/>
  <c r="J108" i="23"/>
  <c r="J107" i="23"/>
  <c r="J106" i="23"/>
  <c r="J104" i="23"/>
  <c r="J103" i="23"/>
  <c r="J102" i="23"/>
  <c r="J101" i="23"/>
  <c r="J99" i="23"/>
  <c r="J98" i="23"/>
  <c r="J97" i="23"/>
  <c r="J96" i="23"/>
  <c r="J95" i="23"/>
  <c r="J94" i="23"/>
  <c r="J93" i="23"/>
  <c r="J90" i="23"/>
  <c r="J81" i="23"/>
  <c r="J80" i="23"/>
  <c r="J79" i="23"/>
  <c r="J78" i="23"/>
  <c r="J76" i="23"/>
  <c r="J75" i="23"/>
  <c r="J74" i="23"/>
  <c r="J73" i="23"/>
  <c r="J68" i="23"/>
  <c r="J63" i="23"/>
  <c r="J62" i="23"/>
  <c r="J53" i="23"/>
  <c r="J52" i="23"/>
  <c r="J51" i="23"/>
  <c r="J48" i="23"/>
  <c r="J47" i="23"/>
  <c r="J43" i="23"/>
  <c r="J42" i="23"/>
  <c r="J41" i="23"/>
  <c r="J40" i="23"/>
  <c r="J37" i="23"/>
  <c r="J36" i="23"/>
  <c r="J35" i="23"/>
  <c r="J32" i="23"/>
  <c r="J31" i="23"/>
  <c r="J28" i="23"/>
  <c r="J27" i="23"/>
  <c r="J26" i="23"/>
  <c r="J25" i="23"/>
  <c r="J24" i="23"/>
  <c r="J22" i="23"/>
  <c r="J21" i="23"/>
  <c r="J20" i="23"/>
  <c r="J19" i="23"/>
  <c r="G191" i="23"/>
  <c r="G190" i="23"/>
  <c r="G188" i="23"/>
  <c r="G186" i="23"/>
  <c r="G184" i="23"/>
  <c r="G181" i="23"/>
  <c r="G180" i="23"/>
  <c r="G179" i="23"/>
  <c r="G178" i="23"/>
  <c r="G177" i="23"/>
  <c r="G176" i="23"/>
  <c r="G169" i="23"/>
  <c r="G168" i="23"/>
  <c r="G165" i="23"/>
  <c r="G164" i="23"/>
  <c r="G163" i="23"/>
  <c r="G159" i="23"/>
  <c r="G158" i="23"/>
  <c r="G156" i="23"/>
  <c r="G155" i="23"/>
  <c r="G149" i="23"/>
  <c r="G134" i="23"/>
  <c r="G129" i="23"/>
  <c r="G128" i="23"/>
  <c r="G126" i="23"/>
  <c r="G125" i="23"/>
  <c r="G120" i="23"/>
  <c r="G118" i="23"/>
  <c r="G115" i="23"/>
  <c r="G110" i="23"/>
  <c r="G109" i="23"/>
  <c r="G108" i="23"/>
  <c r="G107" i="23"/>
  <c r="G106" i="23"/>
  <c r="G104" i="23"/>
  <c r="G103" i="23"/>
  <c r="G102" i="23"/>
  <c r="G99" i="23"/>
  <c r="G98" i="23"/>
  <c r="G97" i="23"/>
  <c r="G95" i="23"/>
  <c r="G94" i="23"/>
  <c r="G81" i="23"/>
  <c r="G80" i="23"/>
  <c r="G79" i="23"/>
  <c r="G78" i="23"/>
  <c r="G76" i="23"/>
  <c r="G75" i="23"/>
  <c r="G74" i="23"/>
  <c r="G73" i="23"/>
  <c r="G63" i="23"/>
  <c r="G62" i="23"/>
  <c r="G53" i="23"/>
  <c r="G52" i="23"/>
  <c r="G51" i="23"/>
  <c r="G48" i="23"/>
  <c r="G47" i="23"/>
  <c r="G43" i="23"/>
  <c r="G42" i="23"/>
  <c r="G41" i="23"/>
  <c r="G40" i="23"/>
  <c r="G37" i="23"/>
  <c r="G36" i="23"/>
  <c r="G35" i="23"/>
  <c r="G32" i="23"/>
  <c r="G31" i="23"/>
  <c r="G28" i="23"/>
  <c r="G27" i="23"/>
  <c r="G26" i="23"/>
  <c r="G25" i="23"/>
  <c r="G24" i="23"/>
  <c r="G172" i="23" l="1"/>
  <c r="G171" i="23"/>
  <c r="G173" i="23"/>
  <c r="R172" i="23"/>
  <c r="R171" i="23"/>
  <c r="P172" i="23"/>
  <c r="P171" i="23"/>
  <c r="G59" i="23"/>
  <c r="G60" i="23"/>
  <c r="L59" i="23"/>
  <c r="L60" i="23"/>
  <c r="N59" i="23"/>
  <c r="N60" i="23"/>
  <c r="J59" i="23"/>
  <c r="J60" i="23"/>
  <c r="P59" i="23"/>
  <c r="P60" i="23"/>
  <c r="R176" i="23"/>
  <c r="P176" i="23"/>
  <c r="R59" i="23"/>
  <c r="R60" i="23"/>
  <c r="P167" i="23"/>
  <c r="P165" i="23"/>
  <c r="G92" i="23"/>
  <c r="P100" i="23"/>
  <c r="L100" i="23"/>
  <c r="L174" i="23"/>
  <c r="N174" i="23"/>
  <c r="G22" i="23"/>
  <c r="G21" i="23"/>
  <c r="G20" i="23"/>
  <c r="G19" i="23"/>
  <c r="F192" i="23"/>
  <c r="F191" i="23"/>
  <c r="F190" i="23"/>
  <c r="F188" i="23"/>
  <c r="F186" i="23"/>
  <c r="F184" i="23"/>
  <c r="F180" i="23"/>
  <c r="F178" i="23"/>
  <c r="F177" i="23"/>
  <c r="F176" i="23"/>
  <c r="F173" i="23"/>
  <c r="F171" i="23"/>
  <c r="F169" i="23"/>
  <c r="F168" i="23"/>
  <c r="F164" i="23"/>
  <c r="F163" i="23"/>
  <c r="F156" i="23"/>
  <c r="F149" i="23"/>
  <c r="F137" i="23"/>
  <c r="F134" i="23"/>
  <c r="F129" i="23"/>
  <c r="F128" i="23"/>
  <c r="F125" i="23"/>
  <c r="F122" i="23"/>
  <c r="F120" i="23"/>
  <c r="F118" i="23"/>
  <c r="F115" i="23"/>
  <c r="F110" i="23"/>
  <c r="F109" i="23"/>
  <c r="F108" i="23"/>
  <c r="F107" i="23"/>
  <c r="F106" i="23"/>
  <c r="F104" i="23"/>
  <c r="F103" i="23"/>
  <c r="F102" i="23"/>
  <c r="F101" i="23"/>
  <c r="F99" i="23"/>
  <c r="F98" i="23"/>
  <c r="F97" i="23"/>
  <c r="F96" i="23"/>
  <c r="F95" i="23"/>
  <c r="F94" i="23"/>
  <c r="F93" i="23"/>
  <c r="F81" i="23"/>
  <c r="F80" i="23"/>
  <c r="F79" i="23"/>
  <c r="F78" i="23"/>
  <c r="F76" i="23"/>
  <c r="F75" i="23"/>
  <c r="F74" i="23"/>
  <c r="F73" i="23"/>
  <c r="F63" i="23"/>
  <c r="F62" i="23"/>
  <c r="F53" i="23"/>
  <c r="F52" i="23"/>
  <c r="F51" i="23"/>
  <c r="F48" i="23"/>
  <c r="F47" i="23"/>
  <c r="F43" i="23"/>
  <c r="F42" i="23"/>
  <c r="F41" i="23"/>
  <c r="F40" i="23"/>
  <c r="F37" i="23"/>
  <c r="F36" i="23"/>
  <c r="F35" i="23"/>
  <c r="F32" i="23"/>
  <c r="F31" i="23"/>
  <c r="F28" i="23"/>
  <c r="F27" i="23"/>
  <c r="F26" i="23"/>
  <c r="F25" i="23"/>
  <c r="F24" i="23"/>
  <c r="F22" i="23"/>
  <c r="F21" i="23"/>
  <c r="F20" i="23"/>
  <c r="F19" i="23"/>
  <c r="R201" i="23"/>
  <c r="P201" i="23"/>
  <c r="N201" i="23"/>
  <c r="L201" i="23"/>
  <c r="J201" i="23"/>
  <c r="G201" i="23"/>
  <c r="F201" i="23"/>
  <c r="E201" i="23"/>
  <c r="E192" i="23"/>
  <c r="E191" i="23"/>
  <c r="E190" i="23"/>
  <c r="E188" i="23"/>
  <c r="E186" i="23"/>
  <c r="E184" i="23"/>
  <c r="E180" i="23"/>
  <c r="E179" i="23"/>
  <c r="E178" i="23"/>
  <c r="E177" i="23"/>
  <c r="E176" i="23"/>
  <c r="E171" i="23"/>
  <c r="E169" i="23"/>
  <c r="E168" i="23"/>
  <c r="R167" i="23"/>
  <c r="N167" i="23"/>
  <c r="L167" i="23"/>
  <c r="J167" i="23"/>
  <c r="G167" i="23"/>
  <c r="E164" i="23"/>
  <c r="E163" i="23"/>
  <c r="E159" i="23"/>
  <c r="E158" i="23"/>
  <c r="E156" i="23"/>
  <c r="E149" i="23"/>
  <c r="E136" i="23"/>
  <c r="E134" i="23"/>
  <c r="E129" i="23"/>
  <c r="E128" i="23"/>
  <c r="E125" i="23"/>
  <c r="E122" i="23"/>
  <c r="E118" i="23"/>
  <c r="E117" i="23"/>
  <c r="E115" i="23"/>
  <c r="E110" i="23"/>
  <c r="E109" i="23"/>
  <c r="E108" i="23"/>
  <c r="E107" i="23"/>
  <c r="E106" i="23"/>
  <c r="E104" i="23"/>
  <c r="E103" i="23"/>
  <c r="E102" i="23"/>
  <c r="E99" i="23"/>
  <c r="E98" i="23"/>
  <c r="E97" i="23"/>
  <c r="E96" i="23"/>
  <c r="E95" i="23"/>
  <c r="E94" i="23"/>
  <c r="E93" i="23"/>
  <c r="E81" i="23"/>
  <c r="E80" i="23"/>
  <c r="E79" i="23"/>
  <c r="E78" i="23"/>
  <c r="E76" i="23"/>
  <c r="E75" i="23"/>
  <c r="E74" i="23"/>
  <c r="E73" i="23"/>
  <c r="E63" i="23"/>
  <c r="E62" i="23"/>
  <c r="E53" i="23"/>
  <c r="E52" i="23"/>
  <c r="E51" i="23"/>
  <c r="E48" i="23"/>
  <c r="E47" i="23"/>
  <c r="E43" i="23"/>
  <c r="E42" i="23"/>
  <c r="E41" i="23"/>
  <c r="E40" i="23"/>
  <c r="E37" i="23"/>
  <c r="E36" i="23"/>
  <c r="E35" i="23"/>
  <c r="E31" i="23"/>
  <c r="E28" i="23"/>
  <c r="E27" i="23"/>
  <c r="E26" i="23"/>
  <c r="E25" i="23"/>
  <c r="E24" i="23"/>
  <c r="E22" i="23"/>
  <c r="E21" i="23"/>
  <c r="E20" i="23"/>
  <c r="E19" i="23"/>
  <c r="D201" i="23"/>
  <c r="D198" i="23"/>
  <c r="D192" i="23"/>
  <c r="D191" i="23"/>
  <c r="D190" i="23"/>
  <c r="D188" i="23"/>
  <c r="D186" i="23"/>
  <c r="D184" i="23"/>
  <c r="D180" i="23"/>
  <c r="D179" i="23"/>
  <c r="D178" i="23"/>
  <c r="D177" i="23"/>
  <c r="D176" i="23"/>
  <c r="D171" i="23"/>
  <c r="D169" i="23"/>
  <c r="D168" i="23"/>
  <c r="D163" i="23"/>
  <c r="D159" i="23"/>
  <c r="D158" i="23"/>
  <c r="D156" i="23"/>
  <c r="D155" i="23"/>
  <c r="D151" i="23"/>
  <c r="D149" i="23"/>
  <c r="D140" i="23"/>
  <c r="D137" i="23"/>
  <c r="D136" i="23"/>
  <c r="D134" i="23"/>
  <c r="D129" i="23"/>
  <c r="D128" i="23"/>
  <c r="D125" i="23"/>
  <c r="D123" i="23"/>
  <c r="D117" i="23"/>
  <c r="D110" i="23"/>
  <c r="D109" i="23"/>
  <c r="D108" i="23"/>
  <c r="D107" i="23"/>
  <c r="D106" i="23"/>
  <c r="D104" i="23"/>
  <c r="D103" i="23"/>
  <c r="D102" i="23"/>
  <c r="D99" i="23"/>
  <c r="D98" i="23"/>
  <c r="D97" i="23"/>
  <c r="D96" i="23"/>
  <c r="D95" i="23"/>
  <c r="D94" i="23"/>
  <c r="D93" i="23"/>
  <c r="D81" i="23"/>
  <c r="D80" i="23"/>
  <c r="D78" i="23"/>
  <c r="D76" i="23"/>
  <c r="D75" i="23"/>
  <c r="D74" i="23"/>
  <c r="D73" i="23"/>
  <c r="D70" i="23"/>
  <c r="D63" i="23"/>
  <c r="D62" i="23"/>
  <c r="D53" i="23"/>
  <c r="D52" i="23"/>
  <c r="D51" i="23"/>
  <c r="D48" i="23"/>
  <c r="D47" i="23"/>
  <c r="D43" i="23"/>
  <c r="D42" i="23"/>
  <c r="D41" i="23"/>
  <c r="D40" i="23"/>
  <c r="D37" i="23"/>
  <c r="D36" i="23"/>
  <c r="D35" i="23"/>
  <c r="D31" i="23"/>
  <c r="D28" i="23"/>
  <c r="D27" i="23"/>
  <c r="D26" i="23"/>
  <c r="D25" i="23"/>
  <c r="D24" i="23"/>
  <c r="D22" i="23"/>
  <c r="D21" i="23"/>
  <c r="D20" i="23"/>
  <c r="D19" i="23"/>
  <c r="H201" i="23"/>
  <c r="H192" i="23"/>
  <c r="H191" i="23"/>
  <c r="H190" i="23"/>
  <c r="H188" i="23"/>
  <c r="H186" i="23"/>
  <c r="H184" i="23"/>
  <c r="H180" i="23"/>
  <c r="H179" i="23"/>
  <c r="H178" i="23"/>
  <c r="H177" i="23"/>
  <c r="H176" i="23"/>
  <c r="H172" i="23"/>
  <c r="H171" i="23"/>
  <c r="H169" i="23"/>
  <c r="H168" i="23"/>
  <c r="H164" i="23"/>
  <c r="H163" i="23"/>
  <c r="H159" i="23"/>
  <c r="H158" i="23"/>
  <c r="H156" i="23"/>
  <c r="H155" i="23"/>
  <c r="H149" i="23"/>
  <c r="H137" i="23"/>
  <c r="H134" i="23"/>
  <c r="H129" i="23"/>
  <c r="H128" i="23"/>
  <c r="H126" i="23"/>
  <c r="H125" i="23"/>
  <c r="H120" i="23"/>
  <c r="H118" i="23"/>
  <c r="H115" i="23"/>
  <c r="H110" i="23"/>
  <c r="H109" i="23"/>
  <c r="H108" i="23"/>
  <c r="H107" i="23"/>
  <c r="H106" i="23"/>
  <c r="H104" i="23"/>
  <c r="H103" i="23"/>
  <c r="H102" i="23"/>
  <c r="H99" i="23"/>
  <c r="H98" i="23"/>
  <c r="H97" i="23"/>
  <c r="H96" i="23"/>
  <c r="H94" i="23"/>
  <c r="H81" i="23"/>
  <c r="H80" i="23"/>
  <c r="H79" i="23"/>
  <c r="H78" i="23"/>
  <c r="H76" i="23"/>
  <c r="H75" i="23"/>
  <c r="H74" i="23"/>
  <c r="H73" i="23"/>
  <c r="H63" i="23"/>
  <c r="H62" i="23"/>
  <c r="H53" i="23"/>
  <c r="H52" i="23"/>
  <c r="H51" i="23"/>
  <c r="H48" i="23"/>
  <c r="H47" i="23"/>
  <c r="H43" i="23"/>
  <c r="H42" i="23"/>
  <c r="H41" i="23"/>
  <c r="H40" i="23"/>
  <c r="H37" i="23"/>
  <c r="H36" i="23"/>
  <c r="H35" i="23"/>
  <c r="H32" i="23"/>
  <c r="H31" i="23"/>
  <c r="H28" i="23"/>
  <c r="H27" i="23"/>
  <c r="H26" i="23"/>
  <c r="H25" i="23"/>
  <c r="H24" i="23"/>
  <c r="H22" i="23"/>
  <c r="H21" i="23"/>
  <c r="H20" i="23"/>
  <c r="P174" i="23" l="1"/>
  <c r="D59" i="23"/>
  <c r="D60" i="23"/>
  <c r="H59" i="23"/>
  <c r="H60" i="23"/>
  <c r="E59" i="23"/>
  <c r="E60" i="23"/>
  <c r="C41" i="24"/>
  <c r="D115" i="23"/>
  <c r="H167" i="23"/>
  <c r="H165" i="23"/>
  <c r="F59" i="23"/>
  <c r="F60" i="23"/>
  <c r="F167" i="23"/>
  <c r="F165" i="23"/>
  <c r="E167" i="23"/>
  <c r="E165" i="23"/>
  <c r="F30" i="23"/>
  <c r="R200" i="23"/>
  <c r="R198" i="23"/>
  <c r="R197" i="23"/>
  <c r="R195" i="23"/>
  <c r="J100" i="23" l="1"/>
  <c r="N100" i="23"/>
  <c r="F30" i="24" l="1"/>
  <c r="E38" i="24"/>
  <c r="F38" i="24"/>
  <c r="G38" i="24"/>
  <c r="H38" i="24"/>
  <c r="I38" i="24"/>
  <c r="J38" i="24"/>
  <c r="K38" i="24"/>
  <c r="L38" i="24"/>
  <c r="M38" i="24"/>
  <c r="N38" i="24"/>
  <c r="O38" i="24"/>
  <c r="P38" i="24"/>
  <c r="Q38" i="24"/>
  <c r="R38" i="24"/>
  <c r="C38" i="24"/>
  <c r="D38" i="24"/>
  <c r="D30" i="24"/>
  <c r="C20" i="24" l="1"/>
  <c r="C30" i="24"/>
  <c r="G30" i="24"/>
  <c r="E20" i="24"/>
  <c r="E30" i="24"/>
  <c r="Q30" i="24"/>
  <c r="C19" i="24"/>
  <c r="D174" i="23"/>
  <c r="F172" i="23"/>
  <c r="E174" i="23"/>
  <c r="E19" i="24" l="1"/>
  <c r="G19" i="24"/>
  <c r="G20" i="24"/>
  <c r="Q19" i="24"/>
  <c r="Q20" i="24"/>
  <c r="M30" i="24"/>
  <c r="D19" i="24"/>
  <c r="D20" i="24"/>
  <c r="I30" i="24"/>
  <c r="O30" i="24"/>
  <c r="F19" i="24"/>
  <c r="F20" i="24"/>
  <c r="K30" i="24"/>
  <c r="R174" i="23"/>
  <c r="J174" i="23"/>
  <c r="F174" i="23"/>
  <c r="H175" i="23" l="1"/>
  <c r="H174" i="23"/>
  <c r="G175" i="23"/>
  <c r="G174" i="23"/>
  <c r="O19" i="24"/>
  <c r="O20" i="24"/>
  <c r="K19" i="24"/>
  <c r="K20" i="24"/>
  <c r="I19" i="24"/>
  <c r="I20" i="24"/>
  <c r="M19" i="24"/>
  <c r="M20" i="24"/>
  <c r="R149" i="23"/>
  <c r="R108" i="23"/>
  <c r="N220" i="23"/>
  <c r="L220" i="23"/>
  <c r="J220" i="23"/>
  <c r="P200" i="23"/>
  <c r="N200" i="23"/>
  <c r="L200" i="23"/>
  <c r="J200" i="23"/>
  <c r="H200" i="23"/>
  <c r="P198" i="23"/>
  <c r="N198" i="23"/>
  <c r="L198" i="23"/>
  <c r="J198" i="23"/>
  <c r="H198" i="23"/>
  <c r="P197" i="23"/>
  <c r="N197" i="23"/>
  <c r="L197" i="23"/>
  <c r="J197" i="23"/>
  <c r="H197" i="23"/>
  <c r="P195" i="23"/>
  <c r="N195" i="23"/>
  <c r="L195" i="23"/>
  <c r="J195" i="23"/>
  <c r="H195" i="23"/>
  <c r="R220" i="23" l="1"/>
  <c r="P220" i="23"/>
  <c r="R47" i="23"/>
  <c r="R35" i="23"/>
  <c r="R48" i="23"/>
  <c r="R43" i="23"/>
  <c r="R42" i="23"/>
  <c r="R128" i="23"/>
  <c r="R80" i="23" l="1"/>
  <c r="H100" i="23" l="1"/>
  <c r="G200" i="23"/>
  <c r="F200" i="23"/>
  <c r="E200" i="23"/>
  <c r="G198" i="23"/>
  <c r="F198" i="23"/>
  <c r="E198" i="23"/>
  <c r="G197" i="23"/>
  <c r="F197" i="23"/>
  <c r="E197" i="23"/>
  <c r="G195" i="23"/>
  <c r="F195" i="23"/>
  <c r="E195" i="23"/>
  <c r="G100" i="23" l="1"/>
  <c r="F100" i="23"/>
  <c r="E101" i="23"/>
  <c r="D101" i="23"/>
  <c r="R116" i="23"/>
  <c r="P116" i="23"/>
  <c r="N116" i="23"/>
  <c r="L116" i="23"/>
  <c r="J116" i="23"/>
  <c r="H116" i="23"/>
  <c r="D116" i="23"/>
  <c r="F83" i="23"/>
  <c r="H30" i="23"/>
  <c r="J30" i="23"/>
  <c r="L30" i="23"/>
  <c r="N30" i="23"/>
  <c r="P30" i="23"/>
  <c r="E30" i="23"/>
  <c r="R28" i="23" l="1"/>
  <c r="R30" i="23"/>
  <c r="F148" i="23"/>
  <c r="G30" i="23"/>
  <c r="F77" i="23"/>
  <c r="G116" i="23"/>
  <c r="E116" i="23"/>
  <c r="F116" i="23"/>
  <c r="R34" i="23" l="1"/>
  <c r="H157" i="23"/>
  <c r="G157" i="23"/>
  <c r="F157" i="23"/>
  <c r="E157" i="23"/>
  <c r="D157" i="23"/>
  <c r="D200" i="23" l="1"/>
  <c r="D197" i="23"/>
  <c r="D195" i="23"/>
  <c r="F127" i="23"/>
  <c r="K127" i="23"/>
  <c r="S127" i="23"/>
  <c r="D79" i="23"/>
  <c r="F84" i="23"/>
  <c r="F85" i="23"/>
  <c r="F86" i="23"/>
  <c r="F70" i="23"/>
  <c r="F64" i="23"/>
  <c r="S64" i="23"/>
  <c r="D30" i="23"/>
  <c r="E34" i="23"/>
  <c r="F34" i="23"/>
  <c r="G34" i="23"/>
  <c r="H34" i="23"/>
  <c r="J34" i="23"/>
  <c r="L34" i="23"/>
  <c r="N34" i="23"/>
  <c r="P34" i="23"/>
  <c r="F23" i="23"/>
  <c r="F39" i="23"/>
  <c r="E44" i="23"/>
  <c r="F44" i="23"/>
  <c r="G44" i="23"/>
  <c r="H44" i="23"/>
  <c r="J44" i="23"/>
  <c r="K44" i="23"/>
  <c r="L44" i="23"/>
  <c r="M44" i="23"/>
  <c r="N44" i="23"/>
  <c r="O44" i="23"/>
  <c r="P44" i="23"/>
  <c r="Q44" i="23"/>
  <c r="R44" i="23"/>
  <c r="S44" i="23"/>
  <c r="F55" i="23"/>
  <c r="F56" i="23"/>
  <c r="F57" i="23"/>
  <c r="S57" i="23"/>
  <c r="F58" i="23"/>
  <c r="F65" i="23"/>
  <c r="S65" i="23"/>
  <c r="F71" i="23"/>
  <c r="E77" i="23"/>
  <c r="G77" i="23"/>
  <c r="H77" i="23"/>
  <c r="I77" i="23"/>
  <c r="J77" i="23"/>
  <c r="L77" i="23"/>
  <c r="N77" i="23"/>
  <c r="P77" i="23"/>
  <c r="F92" i="23"/>
  <c r="F114" i="23"/>
  <c r="S114" i="23"/>
  <c r="E135" i="23"/>
  <c r="F135" i="23"/>
  <c r="H135" i="23"/>
  <c r="E166" i="23"/>
  <c r="F166" i="23"/>
  <c r="G166" i="23"/>
  <c r="H166" i="23"/>
  <c r="J166" i="23"/>
  <c r="L166" i="23"/>
  <c r="N166" i="23"/>
  <c r="P166" i="23"/>
  <c r="R166" i="23"/>
  <c r="N161" i="23" l="1"/>
  <c r="N135" i="23"/>
  <c r="Q127" i="23"/>
  <c r="R161" i="23"/>
  <c r="R135" i="23"/>
  <c r="G161" i="23"/>
  <c r="G135" i="23"/>
  <c r="O133" i="23"/>
  <c r="O127" i="23"/>
  <c r="L161" i="23"/>
  <c r="L135" i="23"/>
  <c r="M127" i="23"/>
  <c r="P161" i="23"/>
  <c r="P135" i="23"/>
  <c r="J161" i="23"/>
  <c r="J135" i="23"/>
  <c r="S85" i="23"/>
  <c r="O161" i="23"/>
  <c r="E161" i="23"/>
  <c r="F161" i="23"/>
  <c r="F133" i="23"/>
  <c r="H161" i="23"/>
  <c r="F142" i="23"/>
  <c r="D77" i="23"/>
  <c r="F141" i="23"/>
  <c r="D44" i="23"/>
  <c r="F54" i="23"/>
  <c r="D34" i="23"/>
  <c r="F49" i="23" l="1"/>
  <c r="F45" i="23"/>
  <c r="F72" i="23"/>
  <c r="F144" i="23"/>
  <c r="F87" i="23" l="1"/>
  <c r="F82" i="23"/>
  <c r="F162" i="23"/>
  <c r="F154" i="23"/>
  <c r="F124" i="23"/>
  <c r="F145" i="23"/>
  <c r="F147" i="23" l="1"/>
  <c r="F150" i="23"/>
  <c r="R64" i="23" l="1"/>
  <c r="R70" i="23"/>
  <c r="R127" i="23"/>
  <c r="R114" i="23" l="1"/>
  <c r="R65" i="23"/>
  <c r="R57" i="23"/>
  <c r="R85" i="23" l="1"/>
  <c r="R133" i="23"/>
  <c r="R96" i="23" l="1"/>
  <c r="R95" i="23"/>
  <c r="F18" i="23"/>
  <c r="R99" i="23" l="1"/>
  <c r="R100" i="23"/>
  <c r="A12" i="19"/>
  <c r="A12" i="18"/>
  <c r="A12" i="17"/>
  <c r="A12" i="16"/>
  <c r="A12" i="15"/>
  <c r="A12" i="14"/>
  <c r="A12" i="13"/>
  <c r="A12" i="4"/>
  <c r="U191" i="3"/>
  <c r="T191" i="3"/>
  <c r="U190" i="3"/>
  <c r="T190" i="3"/>
  <c r="U189" i="3"/>
  <c r="T189" i="3"/>
  <c r="U188" i="3"/>
  <c r="T188" i="3"/>
  <c r="U187" i="3"/>
  <c r="T187" i="3"/>
  <c r="U186" i="3"/>
  <c r="T186" i="3"/>
  <c r="U185" i="3"/>
  <c r="T185" i="3"/>
  <c r="U184" i="3"/>
  <c r="T184" i="3"/>
  <c r="U183" i="3"/>
  <c r="T183" i="3"/>
  <c r="U182" i="3"/>
  <c r="T182" i="3"/>
  <c r="U181" i="3"/>
  <c r="T181" i="3"/>
  <c r="U180" i="3"/>
  <c r="T180" i="3"/>
  <c r="U179" i="3"/>
  <c r="T179" i="3"/>
  <c r="U178" i="3"/>
  <c r="T178" i="3"/>
  <c r="U177" i="3"/>
  <c r="T177" i="3"/>
  <c r="U176" i="3"/>
  <c r="T176" i="3"/>
  <c r="U175" i="3"/>
  <c r="T175" i="3"/>
  <c r="U174" i="3"/>
  <c r="T174" i="3"/>
  <c r="U173" i="3"/>
  <c r="T173" i="3"/>
  <c r="U172" i="3"/>
  <c r="T172" i="3"/>
  <c r="U171" i="3"/>
  <c r="T171" i="3"/>
  <c r="U170" i="3"/>
  <c r="T170" i="3"/>
  <c r="U169" i="3"/>
  <c r="T169" i="3"/>
  <c r="U168" i="3"/>
  <c r="T168" i="3"/>
  <c r="U167" i="3"/>
  <c r="T167" i="3"/>
  <c r="U166" i="3"/>
  <c r="T166" i="3"/>
  <c r="U165" i="3"/>
  <c r="T165" i="3"/>
  <c r="U164" i="3"/>
  <c r="T164" i="3"/>
  <c r="U163" i="3"/>
  <c r="T163" i="3"/>
  <c r="U162" i="3"/>
  <c r="T162" i="3"/>
  <c r="U161" i="3"/>
  <c r="T161" i="3"/>
  <c r="U160" i="3"/>
  <c r="T160" i="3"/>
  <c r="U159" i="3"/>
  <c r="T159" i="3"/>
  <c r="U158" i="3"/>
  <c r="T158" i="3"/>
  <c r="U157" i="3"/>
  <c r="T157" i="3"/>
  <c r="U156" i="3"/>
  <c r="T156" i="3"/>
  <c r="U155" i="3"/>
  <c r="T155" i="3"/>
  <c r="U154" i="3"/>
  <c r="T154" i="3"/>
  <c r="U152" i="3"/>
  <c r="T152" i="3"/>
  <c r="U151" i="3"/>
  <c r="T151" i="3"/>
  <c r="U150" i="3"/>
  <c r="T150" i="3"/>
  <c r="U149" i="3"/>
  <c r="T149" i="3"/>
  <c r="U148" i="3"/>
  <c r="T148" i="3"/>
  <c r="U147" i="3"/>
  <c r="T147" i="3"/>
  <c r="U146" i="3"/>
  <c r="T146" i="3"/>
  <c r="U145" i="3"/>
  <c r="T145" i="3"/>
  <c r="U144" i="3"/>
  <c r="T144" i="3"/>
  <c r="U143" i="3"/>
  <c r="T143" i="3"/>
  <c r="U142" i="3"/>
  <c r="T142" i="3"/>
  <c r="U141" i="3"/>
  <c r="T141" i="3"/>
  <c r="U140" i="3"/>
  <c r="T140" i="3"/>
  <c r="U139" i="3"/>
  <c r="T139" i="3"/>
  <c r="U138" i="3"/>
  <c r="T138" i="3"/>
  <c r="U137" i="3"/>
  <c r="T137" i="3"/>
  <c r="U136" i="3"/>
  <c r="T136" i="3"/>
  <c r="U135" i="3"/>
  <c r="T135" i="3"/>
  <c r="U134" i="3"/>
  <c r="T134" i="3"/>
  <c r="U133" i="3"/>
  <c r="T133" i="3"/>
  <c r="U132" i="3"/>
  <c r="T132" i="3"/>
  <c r="U131" i="3"/>
  <c r="T131" i="3"/>
  <c r="U130" i="3"/>
  <c r="T130" i="3"/>
  <c r="U129" i="3"/>
  <c r="T129" i="3"/>
  <c r="U128" i="3"/>
  <c r="T128" i="3"/>
  <c r="U127" i="3"/>
  <c r="T127" i="3"/>
  <c r="U126" i="3"/>
  <c r="T126" i="3"/>
  <c r="U125" i="3"/>
  <c r="T125" i="3"/>
  <c r="U124" i="3"/>
  <c r="T124" i="3"/>
  <c r="U123" i="3"/>
  <c r="T123" i="3"/>
  <c r="U122" i="3"/>
  <c r="T122" i="3"/>
  <c r="U121" i="3"/>
  <c r="T121" i="3"/>
  <c r="U120" i="3"/>
  <c r="T120" i="3"/>
  <c r="U119" i="3"/>
  <c r="T119" i="3"/>
  <c r="U118" i="3"/>
  <c r="T118" i="3"/>
  <c r="U117" i="3"/>
  <c r="T117" i="3"/>
  <c r="U116" i="3"/>
  <c r="T116" i="3"/>
  <c r="U115" i="3"/>
  <c r="T115" i="3"/>
  <c r="U114" i="3"/>
  <c r="T114" i="3"/>
  <c r="U113" i="3"/>
  <c r="T113" i="3"/>
  <c r="U112" i="3"/>
  <c r="T112" i="3"/>
  <c r="U111" i="3"/>
  <c r="T111" i="3"/>
  <c r="U110" i="3"/>
  <c r="T110" i="3"/>
  <c r="U109" i="3"/>
  <c r="T109" i="3"/>
  <c r="U108" i="3"/>
  <c r="T108" i="3"/>
  <c r="U107" i="3"/>
  <c r="T107" i="3"/>
  <c r="U106" i="3"/>
  <c r="T106" i="3"/>
  <c r="U105" i="3"/>
  <c r="T105" i="3"/>
  <c r="U104" i="3"/>
  <c r="T104" i="3"/>
  <c r="U103" i="3"/>
  <c r="T103" i="3"/>
  <c r="U102" i="3"/>
  <c r="T102" i="3"/>
  <c r="U101" i="3"/>
  <c r="T101" i="3"/>
  <c r="U100" i="3"/>
  <c r="T100" i="3"/>
  <c r="U99" i="3"/>
  <c r="T99" i="3"/>
  <c r="U98" i="3"/>
  <c r="T98" i="3"/>
  <c r="U97" i="3"/>
  <c r="T97" i="3"/>
  <c r="U96" i="3"/>
  <c r="T96" i="3"/>
  <c r="U95" i="3"/>
  <c r="T95" i="3"/>
  <c r="U94" i="3"/>
  <c r="T94" i="3"/>
  <c r="U93" i="3"/>
  <c r="T93" i="3"/>
  <c r="U92" i="3"/>
  <c r="T92" i="3"/>
  <c r="U91" i="3"/>
  <c r="T91" i="3"/>
  <c r="U90" i="3"/>
  <c r="T90" i="3"/>
  <c r="U89" i="3"/>
  <c r="T89" i="3"/>
  <c r="U88" i="3"/>
  <c r="T88" i="3"/>
  <c r="U87" i="3"/>
  <c r="T87" i="3"/>
  <c r="U86" i="3"/>
  <c r="T86" i="3"/>
  <c r="U85" i="3"/>
  <c r="T85" i="3"/>
  <c r="U84" i="3"/>
  <c r="T84" i="3"/>
  <c r="U83" i="3"/>
  <c r="T83" i="3"/>
  <c r="U82" i="3"/>
  <c r="T82" i="3"/>
  <c r="U81" i="3"/>
  <c r="T81" i="3"/>
  <c r="U80" i="3"/>
  <c r="T80" i="3"/>
  <c r="U79" i="3"/>
  <c r="T79" i="3"/>
  <c r="U78" i="3"/>
  <c r="T78" i="3"/>
  <c r="U77" i="3"/>
  <c r="T77" i="3"/>
  <c r="U76" i="3"/>
  <c r="T76" i="3"/>
  <c r="U75" i="3"/>
  <c r="T75" i="3"/>
  <c r="U74" i="3"/>
  <c r="T74" i="3"/>
  <c r="U73" i="3"/>
  <c r="T73" i="3"/>
  <c r="U72" i="3"/>
  <c r="T72" i="3"/>
  <c r="U71" i="3"/>
  <c r="T71" i="3"/>
  <c r="U70" i="3"/>
  <c r="T70" i="3"/>
  <c r="U69" i="3"/>
  <c r="T69" i="3"/>
  <c r="U68" i="3"/>
  <c r="T68" i="3"/>
  <c r="U67" i="3"/>
  <c r="T67" i="3"/>
  <c r="U66" i="3"/>
  <c r="T66" i="3"/>
  <c r="U65" i="3"/>
  <c r="T65" i="3"/>
  <c r="U64" i="3"/>
  <c r="T64" i="3"/>
  <c r="U63" i="3"/>
  <c r="T63" i="3"/>
  <c r="U62" i="3"/>
  <c r="T62" i="3"/>
  <c r="U61" i="3"/>
  <c r="T61" i="3"/>
  <c r="U60" i="3"/>
  <c r="T60" i="3"/>
  <c r="U59" i="3"/>
  <c r="T59" i="3"/>
  <c r="U58" i="3"/>
  <c r="T58" i="3"/>
  <c r="U57" i="3"/>
  <c r="T57" i="3"/>
  <c r="U56" i="3"/>
  <c r="T56" i="3"/>
  <c r="U55" i="3"/>
  <c r="T55" i="3"/>
  <c r="U54" i="3"/>
  <c r="T54" i="3"/>
  <c r="U53" i="3"/>
  <c r="T53" i="3"/>
  <c r="U52" i="3"/>
  <c r="T52" i="3"/>
  <c r="U51" i="3"/>
  <c r="T51" i="3"/>
  <c r="U49" i="3"/>
  <c r="T49" i="3"/>
  <c r="U48" i="3"/>
  <c r="T48" i="3"/>
  <c r="U47" i="3"/>
  <c r="T47" i="3"/>
  <c r="U46" i="3"/>
  <c r="T46" i="3"/>
  <c r="U45" i="3"/>
  <c r="T45" i="3"/>
  <c r="U44" i="3"/>
  <c r="T44" i="3"/>
  <c r="U43" i="3"/>
  <c r="T43" i="3"/>
  <c r="U42" i="3"/>
  <c r="T42" i="3"/>
  <c r="U41" i="3"/>
  <c r="T41" i="3"/>
  <c r="U40" i="3"/>
  <c r="T40" i="3"/>
  <c r="U39" i="3"/>
  <c r="T39" i="3"/>
  <c r="U38" i="3"/>
  <c r="T38" i="3"/>
  <c r="U37" i="3"/>
  <c r="T37" i="3"/>
  <c r="U36" i="3"/>
  <c r="T36" i="3"/>
  <c r="U35" i="3"/>
  <c r="T35" i="3"/>
  <c r="U34" i="3"/>
  <c r="T34" i="3"/>
  <c r="U33" i="3"/>
  <c r="T33" i="3"/>
  <c r="U32" i="3"/>
  <c r="T32" i="3"/>
  <c r="U31" i="3"/>
  <c r="T31" i="3"/>
  <c r="U30" i="3"/>
  <c r="T30" i="3"/>
  <c r="U29" i="3"/>
  <c r="T29" i="3"/>
  <c r="U28" i="3"/>
  <c r="T28" i="3"/>
  <c r="U27" i="3"/>
  <c r="T27" i="3"/>
  <c r="U26" i="3"/>
  <c r="T26" i="3"/>
  <c r="U25" i="3"/>
  <c r="T25" i="3"/>
  <c r="U24" i="3"/>
  <c r="T24" i="3"/>
  <c r="U23" i="3"/>
  <c r="T23" i="3"/>
  <c r="U22" i="3"/>
  <c r="T22" i="3"/>
  <c r="U21" i="3"/>
  <c r="T21" i="3"/>
  <c r="U20" i="3"/>
  <c r="T20" i="3"/>
  <c r="U220" i="6"/>
  <c r="T220" i="6"/>
  <c r="U218" i="6"/>
  <c r="T218" i="6"/>
  <c r="U217" i="6"/>
  <c r="T217" i="6"/>
  <c r="U214" i="6"/>
  <c r="T214" i="6"/>
  <c r="U210" i="6"/>
  <c r="T210" i="6"/>
  <c r="U201" i="6"/>
  <c r="T201" i="6"/>
  <c r="U200" i="6"/>
  <c r="T200" i="6"/>
  <c r="U199" i="6"/>
  <c r="T199" i="6"/>
  <c r="U198" i="6"/>
  <c r="T198" i="6"/>
  <c r="U197" i="6"/>
  <c r="T197" i="6"/>
  <c r="U196" i="6"/>
  <c r="T196" i="6"/>
  <c r="U195" i="6"/>
  <c r="T195" i="6"/>
  <c r="U191" i="6"/>
  <c r="T191" i="6"/>
  <c r="U190" i="6"/>
  <c r="T190" i="6"/>
  <c r="U189" i="6"/>
  <c r="T189" i="6"/>
  <c r="U188" i="6"/>
  <c r="T188" i="6"/>
  <c r="U187" i="6"/>
  <c r="T187" i="6"/>
  <c r="U186" i="6"/>
  <c r="T186" i="6"/>
  <c r="U185" i="6"/>
  <c r="T185" i="6"/>
  <c r="U184" i="6"/>
  <c r="T184" i="6"/>
  <c r="U183" i="6"/>
  <c r="T183" i="6"/>
  <c r="U182" i="6"/>
  <c r="T182" i="6"/>
  <c r="U181" i="6"/>
  <c r="T181" i="6"/>
  <c r="U180" i="6"/>
  <c r="T180" i="6"/>
  <c r="U179" i="6"/>
  <c r="T179" i="6"/>
  <c r="U178" i="6"/>
  <c r="T178" i="6"/>
  <c r="U177" i="6"/>
  <c r="T177" i="6"/>
  <c r="U176" i="6"/>
  <c r="T176" i="6"/>
  <c r="U175" i="6"/>
  <c r="T175" i="6"/>
  <c r="U174" i="6"/>
  <c r="T174" i="6"/>
  <c r="U173" i="6"/>
  <c r="T173" i="6"/>
  <c r="U172" i="6"/>
  <c r="T172" i="6"/>
  <c r="U171" i="6"/>
  <c r="T171" i="6"/>
  <c r="U170" i="6"/>
  <c r="T170" i="6"/>
  <c r="U169" i="6"/>
  <c r="T169" i="6"/>
  <c r="U168" i="6"/>
  <c r="T168" i="6"/>
  <c r="U167" i="6"/>
  <c r="T167" i="6"/>
  <c r="U166" i="6"/>
  <c r="T166" i="6"/>
  <c r="U165" i="6"/>
  <c r="T165" i="6"/>
  <c r="U164" i="6"/>
  <c r="T164" i="6"/>
  <c r="U163" i="6"/>
  <c r="T163" i="6"/>
  <c r="U162" i="6"/>
  <c r="T162" i="6"/>
  <c r="U161" i="6"/>
  <c r="T161" i="6"/>
  <c r="U160" i="6"/>
  <c r="T160" i="6"/>
  <c r="U159" i="6"/>
  <c r="T159" i="6"/>
  <c r="U158" i="6"/>
  <c r="T158" i="6"/>
  <c r="U157" i="6"/>
  <c r="T157" i="6"/>
  <c r="U156" i="6"/>
  <c r="T156" i="6"/>
  <c r="U155" i="6"/>
  <c r="T155" i="6"/>
  <c r="U154" i="6"/>
  <c r="T154" i="6"/>
  <c r="U153" i="6"/>
  <c r="T153" i="6"/>
  <c r="U152" i="6"/>
  <c r="T152" i="6"/>
  <c r="U151" i="6"/>
  <c r="T151" i="6"/>
  <c r="U150" i="6"/>
  <c r="T150" i="6"/>
  <c r="U149" i="6"/>
  <c r="T149" i="6"/>
  <c r="U148" i="6"/>
  <c r="T148" i="6"/>
  <c r="U147" i="6"/>
  <c r="T147" i="6"/>
  <c r="U146" i="6"/>
  <c r="T146" i="6"/>
  <c r="U145" i="6"/>
  <c r="T145" i="6"/>
  <c r="U144" i="6"/>
  <c r="T144" i="6"/>
  <c r="U143" i="6"/>
  <c r="T143" i="6"/>
  <c r="U142" i="6"/>
  <c r="T142" i="6"/>
  <c r="U141" i="6"/>
  <c r="T141" i="6"/>
  <c r="U140" i="6"/>
  <c r="T140" i="6"/>
  <c r="U139" i="6"/>
  <c r="T139" i="6"/>
  <c r="U138" i="6"/>
  <c r="T138" i="6"/>
  <c r="U137" i="6"/>
  <c r="T137" i="6"/>
  <c r="U136" i="6"/>
  <c r="T136" i="6"/>
  <c r="U135" i="6"/>
  <c r="T135" i="6"/>
  <c r="U134" i="6"/>
  <c r="T134" i="6"/>
  <c r="U133" i="6"/>
  <c r="T133" i="6"/>
  <c r="U132" i="6"/>
  <c r="T132" i="6"/>
  <c r="U131" i="6"/>
  <c r="T131" i="6"/>
  <c r="U130" i="6"/>
  <c r="T130" i="6"/>
  <c r="U129" i="6"/>
  <c r="T129" i="6"/>
  <c r="U128" i="6"/>
  <c r="T128" i="6"/>
  <c r="U127" i="6"/>
  <c r="T127" i="6"/>
  <c r="U126" i="6"/>
  <c r="T126" i="6"/>
  <c r="U125" i="6"/>
  <c r="T125" i="6"/>
  <c r="U124" i="6"/>
  <c r="T124" i="6"/>
  <c r="U123" i="6"/>
  <c r="T123" i="6"/>
  <c r="U122" i="6"/>
  <c r="T122" i="6"/>
  <c r="U121" i="6"/>
  <c r="T121" i="6"/>
  <c r="U120" i="6"/>
  <c r="T120" i="6"/>
  <c r="U119" i="6"/>
  <c r="T119" i="6"/>
  <c r="U118" i="6"/>
  <c r="T118" i="6"/>
  <c r="U117" i="6"/>
  <c r="T117" i="6"/>
  <c r="U116" i="6"/>
  <c r="T116" i="6"/>
  <c r="U115" i="6"/>
  <c r="T115" i="6"/>
  <c r="U114" i="6"/>
  <c r="T114" i="6"/>
  <c r="U113" i="6"/>
  <c r="T113" i="6"/>
  <c r="U112" i="6"/>
  <c r="T112" i="6"/>
  <c r="U111" i="6"/>
  <c r="T111" i="6"/>
  <c r="U110" i="6"/>
  <c r="T110" i="6"/>
  <c r="U109" i="6"/>
  <c r="T109" i="6"/>
  <c r="U108" i="6"/>
  <c r="T108" i="6"/>
  <c r="U107" i="6"/>
  <c r="T107" i="6"/>
  <c r="U106" i="6"/>
  <c r="T106" i="6"/>
  <c r="U105" i="6"/>
  <c r="T105" i="6"/>
  <c r="U104" i="6"/>
  <c r="T104" i="6"/>
  <c r="U103" i="6"/>
  <c r="T103" i="6"/>
  <c r="U102" i="6"/>
  <c r="T102" i="6"/>
  <c r="U101" i="6"/>
  <c r="T101" i="6"/>
  <c r="U100" i="6"/>
  <c r="T100" i="6"/>
  <c r="U99" i="6"/>
  <c r="T99" i="6"/>
  <c r="U98" i="6"/>
  <c r="T98" i="6"/>
  <c r="U97" i="6"/>
  <c r="T97" i="6"/>
  <c r="U96" i="6"/>
  <c r="T96" i="6"/>
  <c r="U93" i="6"/>
  <c r="T93" i="6"/>
  <c r="U92" i="6"/>
  <c r="T92" i="6"/>
  <c r="U91" i="6"/>
  <c r="T91" i="6"/>
  <c r="U90" i="6"/>
  <c r="T90" i="6"/>
  <c r="U89" i="6"/>
  <c r="T89" i="6"/>
  <c r="U88" i="6"/>
  <c r="T88" i="6"/>
  <c r="U87" i="6"/>
  <c r="T87" i="6"/>
  <c r="U86" i="6"/>
  <c r="T86" i="6"/>
  <c r="U83" i="6"/>
  <c r="T83" i="6"/>
  <c r="U82" i="6"/>
  <c r="T82" i="6"/>
  <c r="U81" i="6"/>
  <c r="T81" i="6"/>
  <c r="U78" i="6"/>
  <c r="T78" i="6"/>
  <c r="U77" i="6"/>
  <c r="T77" i="6"/>
  <c r="U76" i="6"/>
  <c r="T76" i="6"/>
  <c r="U73" i="6"/>
  <c r="T73" i="6"/>
  <c r="U72" i="6"/>
  <c r="T72" i="6"/>
  <c r="U71" i="6"/>
  <c r="T71" i="6"/>
  <c r="U70" i="6"/>
  <c r="T70" i="6"/>
  <c r="U69" i="6"/>
  <c r="T69" i="6"/>
  <c r="U68" i="6"/>
  <c r="T68" i="6"/>
  <c r="U67" i="6"/>
  <c r="T67" i="6"/>
  <c r="U66" i="6"/>
  <c r="T66" i="6"/>
  <c r="U65" i="6"/>
  <c r="T65" i="6"/>
  <c r="U64" i="6"/>
  <c r="T64" i="6"/>
  <c r="U63" i="6"/>
  <c r="T63" i="6"/>
  <c r="U62" i="6"/>
  <c r="T62" i="6"/>
  <c r="U61" i="6"/>
  <c r="T61" i="6"/>
  <c r="U60" i="6"/>
  <c r="T60" i="6"/>
  <c r="U59" i="6"/>
  <c r="T59" i="6"/>
  <c r="U58" i="6"/>
  <c r="T58" i="6"/>
  <c r="U55" i="6"/>
  <c r="T55" i="6"/>
  <c r="U54" i="6"/>
  <c r="T54" i="6"/>
  <c r="U53" i="6"/>
  <c r="T53" i="6"/>
  <c r="U52" i="6"/>
  <c r="T52" i="6"/>
  <c r="U51" i="6"/>
  <c r="T51" i="6"/>
  <c r="U49" i="6"/>
  <c r="T49" i="6"/>
  <c r="U48" i="6"/>
  <c r="T48" i="6"/>
  <c r="U47" i="6"/>
  <c r="T47" i="6"/>
  <c r="U46" i="6"/>
  <c r="T46" i="6"/>
  <c r="U45" i="6"/>
  <c r="T45" i="6"/>
  <c r="U44" i="6"/>
  <c r="T44" i="6"/>
  <c r="U43" i="6"/>
  <c r="T43" i="6"/>
  <c r="U42" i="6"/>
  <c r="T42" i="6"/>
  <c r="U41" i="6"/>
  <c r="T41" i="6"/>
  <c r="U40" i="6"/>
  <c r="T40" i="6"/>
  <c r="U39" i="6"/>
  <c r="T39" i="6"/>
  <c r="U38" i="6"/>
  <c r="T38" i="6"/>
  <c r="U37" i="6"/>
  <c r="T37" i="6"/>
  <c r="U36" i="6"/>
  <c r="T36" i="6"/>
  <c r="U35" i="6"/>
  <c r="T35" i="6"/>
  <c r="U34" i="6"/>
  <c r="T34" i="6"/>
  <c r="U33" i="6"/>
  <c r="T33" i="6"/>
  <c r="U32" i="6"/>
  <c r="T32" i="6"/>
  <c r="U31" i="6"/>
  <c r="T31" i="6"/>
  <c r="U30" i="6"/>
  <c r="T30" i="6"/>
  <c r="U29" i="6"/>
  <c r="T29" i="6"/>
  <c r="U28" i="6"/>
  <c r="T28" i="6"/>
  <c r="U27" i="6"/>
  <c r="T27" i="6"/>
  <c r="U24" i="6"/>
  <c r="T24" i="6"/>
  <c r="U23" i="6"/>
  <c r="T23" i="6"/>
  <c r="U22" i="6"/>
  <c r="T22" i="6"/>
  <c r="U19" i="6"/>
  <c r="T19" i="6"/>
  <c r="U18" i="6"/>
  <c r="T18" i="6"/>
  <c r="U220" i="7"/>
  <c r="T220" i="7"/>
  <c r="U218" i="7"/>
  <c r="T218" i="7"/>
  <c r="U217" i="7"/>
  <c r="T217" i="7"/>
  <c r="U214" i="7"/>
  <c r="T214" i="7"/>
  <c r="U210" i="7"/>
  <c r="T210" i="7"/>
  <c r="U201" i="7"/>
  <c r="T201" i="7"/>
  <c r="U200" i="7"/>
  <c r="T200" i="7"/>
  <c r="U199" i="7"/>
  <c r="T199" i="7"/>
  <c r="U198" i="7"/>
  <c r="T198" i="7"/>
  <c r="U197" i="7"/>
  <c r="T197" i="7"/>
  <c r="U196" i="7"/>
  <c r="T196" i="7"/>
  <c r="U195" i="7"/>
  <c r="T195" i="7"/>
  <c r="U191" i="7"/>
  <c r="T191" i="7"/>
  <c r="U190" i="7"/>
  <c r="T190" i="7"/>
  <c r="U189" i="7"/>
  <c r="T189" i="7"/>
  <c r="U188" i="7"/>
  <c r="T188" i="7"/>
  <c r="U187" i="7"/>
  <c r="T187" i="7"/>
  <c r="U186" i="7"/>
  <c r="T186" i="7"/>
  <c r="U185" i="7"/>
  <c r="T185" i="7"/>
  <c r="U184" i="7"/>
  <c r="T184" i="7"/>
  <c r="U183" i="7"/>
  <c r="T183" i="7"/>
  <c r="U182" i="7"/>
  <c r="T182" i="7"/>
  <c r="U181" i="7"/>
  <c r="T181" i="7"/>
  <c r="U180" i="7"/>
  <c r="T180" i="7"/>
  <c r="U179" i="7"/>
  <c r="T179" i="7"/>
  <c r="U178" i="7"/>
  <c r="T178" i="7"/>
  <c r="U177" i="7"/>
  <c r="T177" i="7"/>
  <c r="U176" i="7"/>
  <c r="T176" i="7"/>
  <c r="U175" i="7"/>
  <c r="T175" i="7"/>
  <c r="U174" i="7"/>
  <c r="T174" i="7"/>
  <c r="U173" i="7"/>
  <c r="T173" i="7"/>
  <c r="U172" i="7"/>
  <c r="T172" i="7"/>
  <c r="U171" i="7"/>
  <c r="T171" i="7"/>
  <c r="U170" i="7"/>
  <c r="T170" i="7"/>
  <c r="U169" i="7"/>
  <c r="T169" i="7"/>
  <c r="U168" i="7"/>
  <c r="T168" i="7"/>
  <c r="U167" i="7"/>
  <c r="T167" i="7"/>
  <c r="U166" i="7"/>
  <c r="T166" i="7"/>
  <c r="U165" i="7"/>
  <c r="T165" i="7"/>
  <c r="U164" i="7"/>
  <c r="T164" i="7"/>
  <c r="U163" i="7"/>
  <c r="T163" i="7"/>
  <c r="U162" i="7"/>
  <c r="T162" i="7"/>
  <c r="U161" i="7"/>
  <c r="T161" i="7"/>
  <c r="U160" i="7"/>
  <c r="T160" i="7"/>
  <c r="U159" i="7"/>
  <c r="T159" i="7"/>
  <c r="U158" i="7"/>
  <c r="T158" i="7"/>
  <c r="U157" i="7"/>
  <c r="T157" i="7"/>
  <c r="U156" i="7"/>
  <c r="T156" i="7"/>
  <c r="U155" i="7"/>
  <c r="T155" i="7"/>
  <c r="U154" i="7"/>
  <c r="T154" i="7"/>
  <c r="U153" i="7"/>
  <c r="T153" i="7"/>
  <c r="U152" i="7"/>
  <c r="T152" i="7"/>
  <c r="U151" i="7"/>
  <c r="T151" i="7"/>
  <c r="U150" i="7"/>
  <c r="T150" i="7"/>
  <c r="U149" i="7"/>
  <c r="T149" i="7"/>
  <c r="U148" i="7"/>
  <c r="T148" i="7"/>
  <c r="U147" i="7"/>
  <c r="T147" i="7"/>
  <c r="U146" i="7"/>
  <c r="T146" i="7"/>
  <c r="U145" i="7"/>
  <c r="T145" i="7"/>
  <c r="U144" i="7"/>
  <c r="T144" i="7"/>
  <c r="U143" i="7"/>
  <c r="T143" i="7"/>
  <c r="U142" i="7"/>
  <c r="T142" i="7"/>
  <c r="U141" i="7"/>
  <c r="T141" i="7"/>
  <c r="U140" i="7"/>
  <c r="T140" i="7"/>
  <c r="U139" i="7"/>
  <c r="T139" i="7"/>
  <c r="U138" i="7"/>
  <c r="T138" i="7"/>
  <c r="U137" i="7"/>
  <c r="T137" i="7"/>
  <c r="U136" i="7"/>
  <c r="T136" i="7"/>
  <c r="U135" i="7"/>
  <c r="T135" i="7"/>
  <c r="U134" i="7"/>
  <c r="T134" i="7"/>
  <c r="U133" i="7"/>
  <c r="T133" i="7"/>
  <c r="U132" i="7"/>
  <c r="T132" i="7"/>
  <c r="U131" i="7"/>
  <c r="T131" i="7"/>
  <c r="U130" i="7"/>
  <c r="T130" i="7"/>
  <c r="U129" i="7"/>
  <c r="T129" i="7"/>
  <c r="U128" i="7"/>
  <c r="T128" i="7"/>
  <c r="U127" i="7"/>
  <c r="T127" i="7"/>
  <c r="U126" i="7"/>
  <c r="T126" i="7"/>
  <c r="U125" i="7"/>
  <c r="T125" i="7"/>
  <c r="U124" i="7"/>
  <c r="T124" i="7"/>
  <c r="U123" i="7"/>
  <c r="T123" i="7"/>
  <c r="U122" i="7"/>
  <c r="T122" i="7"/>
  <c r="U121" i="7"/>
  <c r="T121" i="7"/>
  <c r="U120" i="7"/>
  <c r="T120" i="7"/>
  <c r="U119" i="7"/>
  <c r="T119" i="7"/>
  <c r="U118" i="7"/>
  <c r="T118" i="7"/>
  <c r="U117" i="7"/>
  <c r="T117" i="7"/>
  <c r="U116" i="7"/>
  <c r="T116" i="7"/>
  <c r="U115" i="7"/>
  <c r="T115" i="7"/>
  <c r="U114" i="7"/>
  <c r="T114" i="7"/>
  <c r="U113" i="7"/>
  <c r="T113" i="7"/>
  <c r="U112" i="7"/>
  <c r="T112" i="7"/>
  <c r="U111" i="7"/>
  <c r="T111" i="7"/>
  <c r="U110" i="7"/>
  <c r="T110" i="7"/>
  <c r="U109" i="7"/>
  <c r="T109" i="7"/>
  <c r="U108" i="7"/>
  <c r="T108" i="7"/>
  <c r="U107" i="7"/>
  <c r="T107" i="7"/>
  <c r="U106" i="7"/>
  <c r="T106" i="7"/>
  <c r="U105" i="7"/>
  <c r="T105" i="7"/>
  <c r="U104" i="7"/>
  <c r="T104" i="7"/>
  <c r="U103" i="7"/>
  <c r="T103" i="7"/>
  <c r="U102" i="7"/>
  <c r="T102" i="7"/>
  <c r="U101" i="7"/>
  <c r="T101" i="7"/>
  <c r="U100" i="7"/>
  <c r="T100" i="7"/>
  <c r="U99" i="7"/>
  <c r="T99" i="7"/>
  <c r="U98" i="7"/>
  <c r="T98" i="7"/>
  <c r="U97" i="7"/>
  <c r="T97" i="7"/>
  <c r="U96" i="7"/>
  <c r="T96" i="7"/>
  <c r="U93" i="7"/>
  <c r="T93" i="7"/>
  <c r="U92" i="7"/>
  <c r="T92" i="7"/>
  <c r="U91" i="7"/>
  <c r="T91" i="7"/>
  <c r="U90" i="7"/>
  <c r="T90" i="7"/>
  <c r="U89" i="7"/>
  <c r="T89" i="7"/>
  <c r="U88" i="7"/>
  <c r="T88" i="7"/>
  <c r="U87" i="7"/>
  <c r="T87" i="7"/>
  <c r="U86" i="7"/>
  <c r="T86" i="7"/>
  <c r="U83" i="7"/>
  <c r="T83" i="7"/>
  <c r="U82" i="7"/>
  <c r="T82" i="7"/>
  <c r="U81" i="7"/>
  <c r="T81" i="7"/>
  <c r="U78" i="7"/>
  <c r="T78" i="7"/>
  <c r="U77" i="7"/>
  <c r="T77" i="7"/>
  <c r="U76" i="7"/>
  <c r="T76" i="7"/>
  <c r="U73" i="7"/>
  <c r="T73" i="7"/>
  <c r="U72" i="7"/>
  <c r="T72" i="7"/>
  <c r="U71" i="7"/>
  <c r="T71" i="7"/>
  <c r="U70" i="7"/>
  <c r="T70" i="7"/>
  <c r="U69" i="7"/>
  <c r="T69" i="7"/>
  <c r="U68" i="7"/>
  <c r="T68" i="7"/>
  <c r="U67" i="7"/>
  <c r="T67" i="7"/>
  <c r="U66" i="7"/>
  <c r="T66" i="7"/>
  <c r="U65" i="7"/>
  <c r="T65" i="7"/>
  <c r="U64" i="7"/>
  <c r="T64" i="7"/>
  <c r="U63" i="7"/>
  <c r="T63" i="7"/>
  <c r="U62" i="7"/>
  <c r="T62" i="7"/>
  <c r="U61" i="7"/>
  <c r="T61" i="7"/>
  <c r="U60" i="7"/>
  <c r="T60" i="7"/>
  <c r="U59" i="7"/>
  <c r="T59" i="7"/>
  <c r="U58" i="7"/>
  <c r="T58" i="7"/>
  <c r="U55" i="7"/>
  <c r="T55" i="7"/>
  <c r="U54" i="7"/>
  <c r="T54" i="7"/>
  <c r="U53" i="7"/>
  <c r="T53" i="7"/>
  <c r="U52" i="7"/>
  <c r="T52" i="7"/>
  <c r="U51" i="7"/>
  <c r="T51" i="7"/>
  <c r="U49" i="7"/>
  <c r="T49" i="7"/>
  <c r="U48" i="7"/>
  <c r="T48" i="7"/>
  <c r="U47" i="7"/>
  <c r="T47" i="7"/>
  <c r="U46" i="7"/>
  <c r="T46" i="7"/>
  <c r="U45" i="7"/>
  <c r="T45" i="7"/>
  <c r="U44" i="7"/>
  <c r="T44" i="7"/>
  <c r="U43" i="7"/>
  <c r="T43" i="7"/>
  <c r="U42" i="7"/>
  <c r="T42" i="7"/>
  <c r="U41" i="7"/>
  <c r="T41" i="7"/>
  <c r="U40" i="7"/>
  <c r="T40" i="7"/>
  <c r="U39" i="7"/>
  <c r="T39" i="7"/>
  <c r="U38" i="7"/>
  <c r="T38" i="7"/>
  <c r="U37" i="7"/>
  <c r="T37" i="7"/>
  <c r="U36" i="7"/>
  <c r="T36" i="7"/>
  <c r="U35" i="7"/>
  <c r="T35" i="7"/>
  <c r="U34" i="7"/>
  <c r="T34" i="7"/>
  <c r="U33" i="7"/>
  <c r="T33" i="7"/>
  <c r="U32" i="7"/>
  <c r="T32" i="7"/>
  <c r="U31" i="7"/>
  <c r="T31" i="7"/>
  <c r="U30" i="7"/>
  <c r="T30" i="7"/>
  <c r="U29" i="7"/>
  <c r="T29" i="7"/>
  <c r="U28" i="7"/>
  <c r="T28" i="7"/>
  <c r="U27" i="7"/>
  <c r="T27" i="7"/>
  <c r="U24" i="7"/>
  <c r="T24" i="7"/>
  <c r="U23" i="7"/>
  <c r="T23" i="7"/>
  <c r="U22" i="7"/>
  <c r="T22" i="7"/>
  <c r="U19" i="7"/>
  <c r="T19" i="7"/>
  <c r="U18" i="7"/>
  <c r="T18" i="7"/>
  <c r="U220" i="8"/>
  <c r="T220" i="8"/>
  <c r="U218" i="8"/>
  <c r="T218" i="8"/>
  <c r="U217" i="8"/>
  <c r="T217" i="8"/>
  <c r="U214" i="8"/>
  <c r="T214" i="8"/>
  <c r="U210" i="8"/>
  <c r="T210" i="8"/>
  <c r="U201" i="8"/>
  <c r="T201" i="8"/>
  <c r="U200" i="8"/>
  <c r="T200" i="8"/>
  <c r="U199" i="8"/>
  <c r="T199" i="8"/>
  <c r="U198" i="8"/>
  <c r="T198" i="8"/>
  <c r="U197" i="8"/>
  <c r="T197" i="8"/>
  <c r="U196" i="8"/>
  <c r="T196" i="8"/>
  <c r="U195" i="8"/>
  <c r="T195" i="8"/>
  <c r="U191" i="8"/>
  <c r="T191" i="8"/>
  <c r="U190" i="8"/>
  <c r="T190" i="8"/>
  <c r="U189" i="8"/>
  <c r="T189" i="8"/>
  <c r="U188" i="8"/>
  <c r="T188" i="8"/>
  <c r="U187" i="8"/>
  <c r="T187" i="8"/>
  <c r="U186" i="8"/>
  <c r="T186" i="8"/>
  <c r="U185" i="8"/>
  <c r="T185" i="8"/>
  <c r="U184" i="8"/>
  <c r="T184" i="8"/>
  <c r="U183" i="8"/>
  <c r="T183" i="8"/>
  <c r="U182" i="8"/>
  <c r="T182" i="8"/>
  <c r="U181" i="8"/>
  <c r="T181" i="8"/>
  <c r="U180" i="8"/>
  <c r="T180" i="8"/>
  <c r="U179" i="8"/>
  <c r="T179" i="8"/>
  <c r="U178" i="8"/>
  <c r="T178" i="8"/>
  <c r="U177" i="8"/>
  <c r="T177" i="8"/>
  <c r="U176" i="8"/>
  <c r="T176" i="8"/>
  <c r="U175" i="8"/>
  <c r="T175" i="8"/>
  <c r="U174" i="8"/>
  <c r="T174" i="8"/>
  <c r="U173" i="8"/>
  <c r="T173" i="8"/>
  <c r="U172" i="8"/>
  <c r="T172" i="8"/>
  <c r="U171" i="8"/>
  <c r="T171" i="8"/>
  <c r="U170" i="8"/>
  <c r="T170" i="8"/>
  <c r="U169" i="8"/>
  <c r="T169" i="8"/>
  <c r="U168" i="8"/>
  <c r="T168" i="8"/>
  <c r="U167" i="8"/>
  <c r="T167" i="8"/>
  <c r="U166" i="8"/>
  <c r="T166" i="8"/>
  <c r="U165" i="8"/>
  <c r="T165" i="8"/>
  <c r="U164" i="8"/>
  <c r="T164" i="8"/>
  <c r="U163" i="8"/>
  <c r="T163" i="8"/>
  <c r="U162" i="8"/>
  <c r="T162" i="8"/>
  <c r="U161" i="8"/>
  <c r="T161" i="8"/>
  <c r="U160" i="8"/>
  <c r="T160" i="8"/>
  <c r="U159" i="8"/>
  <c r="T159" i="8"/>
  <c r="U158" i="8"/>
  <c r="T158" i="8"/>
  <c r="U157" i="8"/>
  <c r="T157" i="8"/>
  <c r="U156" i="8"/>
  <c r="T156" i="8"/>
  <c r="U155" i="8"/>
  <c r="T155" i="8"/>
  <c r="U154" i="8"/>
  <c r="T154" i="8"/>
  <c r="U153" i="8"/>
  <c r="T153" i="8"/>
  <c r="U152" i="8"/>
  <c r="T152" i="8"/>
  <c r="U151" i="8"/>
  <c r="T151" i="8"/>
  <c r="U150" i="8"/>
  <c r="T150" i="8"/>
  <c r="U149" i="8"/>
  <c r="T149" i="8"/>
  <c r="U148" i="8"/>
  <c r="T148" i="8"/>
  <c r="U147" i="8"/>
  <c r="T147" i="8"/>
  <c r="U146" i="8"/>
  <c r="T146" i="8"/>
  <c r="U145" i="8"/>
  <c r="T145" i="8"/>
  <c r="U144" i="8"/>
  <c r="T144" i="8"/>
  <c r="U143" i="8"/>
  <c r="T143" i="8"/>
  <c r="U142" i="8"/>
  <c r="T142" i="8"/>
  <c r="U141" i="8"/>
  <c r="T141" i="8"/>
  <c r="U140" i="8"/>
  <c r="T140" i="8"/>
  <c r="U139" i="8"/>
  <c r="T139" i="8"/>
  <c r="U138" i="8"/>
  <c r="T138" i="8"/>
  <c r="U137" i="8"/>
  <c r="T137" i="8"/>
  <c r="U136" i="8"/>
  <c r="T136" i="8"/>
  <c r="U135" i="8"/>
  <c r="T135" i="8"/>
  <c r="U134" i="8"/>
  <c r="T134" i="8"/>
  <c r="U133" i="8"/>
  <c r="T133" i="8"/>
  <c r="U132" i="8"/>
  <c r="T132" i="8"/>
  <c r="U131" i="8"/>
  <c r="T131" i="8"/>
  <c r="U130" i="8"/>
  <c r="T130" i="8"/>
  <c r="U129" i="8"/>
  <c r="T129" i="8"/>
  <c r="U128" i="8"/>
  <c r="T128" i="8"/>
  <c r="U127" i="8"/>
  <c r="T127" i="8"/>
  <c r="U126" i="8"/>
  <c r="T126" i="8"/>
  <c r="U125" i="8"/>
  <c r="T125" i="8"/>
  <c r="U124" i="8"/>
  <c r="T124" i="8"/>
  <c r="U123" i="8"/>
  <c r="T123" i="8"/>
  <c r="U122" i="8"/>
  <c r="T122" i="8"/>
  <c r="U121" i="8"/>
  <c r="T121" i="8"/>
  <c r="U120" i="8"/>
  <c r="T120" i="8"/>
  <c r="U119" i="8"/>
  <c r="T119" i="8"/>
  <c r="U118" i="8"/>
  <c r="T118" i="8"/>
  <c r="U117" i="8"/>
  <c r="T117" i="8"/>
  <c r="U116" i="8"/>
  <c r="T116" i="8"/>
  <c r="U115" i="8"/>
  <c r="T115" i="8"/>
  <c r="U114" i="8"/>
  <c r="T114" i="8"/>
  <c r="U113" i="8"/>
  <c r="T113" i="8"/>
  <c r="U112" i="8"/>
  <c r="T112" i="8"/>
  <c r="U111" i="8"/>
  <c r="T111" i="8"/>
  <c r="U110" i="8"/>
  <c r="T110" i="8"/>
  <c r="U109" i="8"/>
  <c r="T109" i="8"/>
  <c r="U108" i="8"/>
  <c r="T108" i="8"/>
  <c r="U107" i="8"/>
  <c r="T107" i="8"/>
  <c r="U106" i="8"/>
  <c r="T106" i="8"/>
  <c r="U105" i="8"/>
  <c r="T105" i="8"/>
  <c r="U104" i="8"/>
  <c r="T104" i="8"/>
  <c r="U103" i="8"/>
  <c r="T103" i="8"/>
  <c r="U102" i="8"/>
  <c r="T102" i="8"/>
  <c r="U101" i="8"/>
  <c r="T101" i="8"/>
  <c r="U100" i="8"/>
  <c r="T100" i="8"/>
  <c r="U99" i="8"/>
  <c r="T99" i="8"/>
  <c r="U98" i="8"/>
  <c r="T98" i="8"/>
  <c r="U97" i="8"/>
  <c r="T97" i="8"/>
  <c r="U96" i="8"/>
  <c r="T96" i="8"/>
  <c r="U93" i="8"/>
  <c r="T93" i="8"/>
  <c r="U92" i="8"/>
  <c r="T92" i="8"/>
  <c r="U91" i="8"/>
  <c r="T91" i="8"/>
  <c r="U90" i="8"/>
  <c r="T90" i="8"/>
  <c r="U89" i="8"/>
  <c r="T89" i="8"/>
  <c r="U88" i="8"/>
  <c r="T88" i="8"/>
  <c r="U87" i="8"/>
  <c r="T87" i="8"/>
  <c r="U86" i="8"/>
  <c r="T86" i="8"/>
  <c r="U83" i="8"/>
  <c r="T83" i="8"/>
  <c r="U82" i="8"/>
  <c r="T82" i="8"/>
  <c r="U81" i="8"/>
  <c r="T81" i="8"/>
  <c r="U78" i="8"/>
  <c r="T78" i="8"/>
  <c r="U77" i="8"/>
  <c r="T77" i="8"/>
  <c r="U76" i="8"/>
  <c r="T76" i="8"/>
  <c r="U73" i="8"/>
  <c r="T73" i="8"/>
  <c r="U72" i="8"/>
  <c r="T72" i="8"/>
  <c r="U71" i="8"/>
  <c r="T71" i="8"/>
  <c r="U70" i="8"/>
  <c r="T70" i="8"/>
  <c r="U69" i="8"/>
  <c r="T69" i="8"/>
  <c r="U68" i="8"/>
  <c r="T68" i="8"/>
  <c r="U67" i="8"/>
  <c r="T67" i="8"/>
  <c r="U66" i="8"/>
  <c r="T66" i="8"/>
  <c r="U65" i="8"/>
  <c r="T65" i="8"/>
  <c r="U64" i="8"/>
  <c r="T64" i="8"/>
  <c r="U63" i="8"/>
  <c r="T63" i="8"/>
  <c r="U62" i="8"/>
  <c r="T62" i="8"/>
  <c r="U61" i="8"/>
  <c r="T61" i="8"/>
  <c r="U60" i="8"/>
  <c r="T60" i="8"/>
  <c r="U59" i="8"/>
  <c r="T59" i="8"/>
  <c r="U58" i="8"/>
  <c r="T58" i="8"/>
  <c r="U55" i="8"/>
  <c r="T55" i="8"/>
  <c r="U54" i="8"/>
  <c r="T54" i="8"/>
  <c r="U53" i="8"/>
  <c r="T53" i="8"/>
  <c r="U52" i="8"/>
  <c r="T52" i="8"/>
  <c r="U51" i="8"/>
  <c r="T51" i="8"/>
  <c r="U49" i="8"/>
  <c r="T49" i="8"/>
  <c r="U48" i="8"/>
  <c r="T48" i="8"/>
  <c r="U47" i="8"/>
  <c r="T47" i="8"/>
  <c r="U46" i="8"/>
  <c r="T46" i="8"/>
  <c r="U45" i="8"/>
  <c r="T45" i="8"/>
  <c r="U44" i="8"/>
  <c r="T44" i="8"/>
  <c r="U43" i="8"/>
  <c r="T43" i="8"/>
  <c r="U42" i="8"/>
  <c r="T42" i="8"/>
  <c r="U41" i="8"/>
  <c r="T41" i="8"/>
  <c r="U40" i="8"/>
  <c r="T40" i="8"/>
  <c r="U39" i="8"/>
  <c r="T39" i="8"/>
  <c r="U38" i="8"/>
  <c r="T38" i="8"/>
  <c r="U37" i="8"/>
  <c r="T37" i="8"/>
  <c r="U36" i="8"/>
  <c r="T36" i="8"/>
  <c r="U35" i="8"/>
  <c r="T35" i="8"/>
  <c r="U34" i="8"/>
  <c r="T34" i="8"/>
  <c r="U33" i="8"/>
  <c r="T33" i="8"/>
  <c r="U32" i="8"/>
  <c r="T32" i="8"/>
  <c r="U31" i="8"/>
  <c r="T31" i="8"/>
  <c r="U30" i="8"/>
  <c r="T30" i="8"/>
  <c r="U29" i="8"/>
  <c r="T29" i="8"/>
  <c r="U28" i="8"/>
  <c r="T28" i="8"/>
  <c r="U27" i="8"/>
  <c r="T27" i="8"/>
  <c r="U24" i="8"/>
  <c r="T24" i="8"/>
  <c r="U23" i="8"/>
  <c r="T23" i="8"/>
  <c r="U22" i="8"/>
  <c r="T22" i="8"/>
  <c r="U19" i="8"/>
  <c r="T19" i="8"/>
  <c r="U18" i="8"/>
  <c r="T18" i="8"/>
  <c r="U220" i="9"/>
  <c r="T220" i="9"/>
  <c r="U218" i="9"/>
  <c r="T218" i="9"/>
  <c r="U217" i="9"/>
  <c r="T217" i="9"/>
  <c r="U214" i="9"/>
  <c r="T214" i="9"/>
  <c r="U210" i="9"/>
  <c r="T210" i="9"/>
  <c r="U201" i="9"/>
  <c r="T201" i="9"/>
  <c r="U200" i="9"/>
  <c r="T200" i="9"/>
  <c r="U199" i="9"/>
  <c r="T199" i="9"/>
  <c r="U198" i="9"/>
  <c r="T198" i="9"/>
  <c r="U197" i="9"/>
  <c r="T197" i="9"/>
  <c r="U196" i="9"/>
  <c r="T196" i="9"/>
  <c r="U195" i="9"/>
  <c r="T195" i="9"/>
  <c r="U191" i="9"/>
  <c r="T191" i="9"/>
  <c r="U190" i="9"/>
  <c r="T190" i="9"/>
  <c r="U189" i="9"/>
  <c r="T189" i="9"/>
  <c r="U188" i="9"/>
  <c r="T188" i="9"/>
  <c r="U187" i="9"/>
  <c r="T187" i="9"/>
  <c r="U186" i="9"/>
  <c r="T186" i="9"/>
  <c r="U185" i="9"/>
  <c r="T185" i="9"/>
  <c r="U184" i="9"/>
  <c r="T184" i="9"/>
  <c r="U183" i="9"/>
  <c r="T183" i="9"/>
  <c r="U182" i="9"/>
  <c r="T182" i="9"/>
  <c r="U181" i="9"/>
  <c r="T181" i="9"/>
  <c r="U180" i="9"/>
  <c r="T180" i="9"/>
  <c r="U179" i="9"/>
  <c r="T179" i="9"/>
  <c r="U178" i="9"/>
  <c r="T178" i="9"/>
  <c r="U177" i="9"/>
  <c r="T177" i="9"/>
  <c r="U176" i="9"/>
  <c r="T176" i="9"/>
  <c r="U175" i="9"/>
  <c r="T175" i="9"/>
  <c r="U174" i="9"/>
  <c r="T174" i="9"/>
  <c r="U173" i="9"/>
  <c r="T173" i="9"/>
  <c r="U172" i="9"/>
  <c r="T172" i="9"/>
  <c r="U171" i="9"/>
  <c r="T171" i="9"/>
  <c r="U170" i="9"/>
  <c r="T170" i="9"/>
  <c r="U169" i="9"/>
  <c r="T169" i="9"/>
  <c r="U168" i="9"/>
  <c r="T168" i="9"/>
  <c r="U167" i="9"/>
  <c r="T167" i="9"/>
  <c r="U166" i="9"/>
  <c r="T166" i="9"/>
  <c r="U165" i="9"/>
  <c r="T165" i="9"/>
  <c r="U164" i="9"/>
  <c r="T164" i="9"/>
  <c r="U163" i="9"/>
  <c r="T163" i="9"/>
  <c r="U162" i="9"/>
  <c r="T162" i="9"/>
  <c r="U161" i="9"/>
  <c r="T161" i="9"/>
  <c r="U160" i="9"/>
  <c r="T160" i="9"/>
  <c r="U159" i="9"/>
  <c r="T159" i="9"/>
  <c r="U158" i="9"/>
  <c r="T158" i="9"/>
  <c r="U157" i="9"/>
  <c r="T157" i="9"/>
  <c r="U156" i="9"/>
  <c r="T156" i="9"/>
  <c r="U155" i="9"/>
  <c r="T155" i="9"/>
  <c r="U154" i="9"/>
  <c r="T154" i="9"/>
  <c r="U153" i="9"/>
  <c r="T153" i="9"/>
  <c r="U152" i="9"/>
  <c r="T152" i="9"/>
  <c r="U151" i="9"/>
  <c r="T151" i="9"/>
  <c r="U150" i="9"/>
  <c r="T150" i="9"/>
  <c r="U149" i="9"/>
  <c r="T149" i="9"/>
  <c r="U148" i="9"/>
  <c r="T148" i="9"/>
  <c r="U147" i="9"/>
  <c r="T147" i="9"/>
  <c r="U146" i="9"/>
  <c r="T146" i="9"/>
  <c r="U145" i="9"/>
  <c r="T145" i="9"/>
  <c r="U144" i="9"/>
  <c r="T144" i="9"/>
  <c r="U143" i="9"/>
  <c r="T143" i="9"/>
  <c r="U142" i="9"/>
  <c r="T142" i="9"/>
  <c r="U141" i="9"/>
  <c r="T141" i="9"/>
  <c r="U140" i="9"/>
  <c r="T140" i="9"/>
  <c r="U139" i="9"/>
  <c r="T139" i="9"/>
  <c r="U138" i="9"/>
  <c r="T138" i="9"/>
  <c r="U137" i="9"/>
  <c r="T137" i="9"/>
  <c r="U136" i="9"/>
  <c r="T136" i="9"/>
  <c r="U135" i="9"/>
  <c r="T135" i="9"/>
  <c r="U134" i="9"/>
  <c r="T134" i="9"/>
  <c r="U133" i="9"/>
  <c r="T133" i="9"/>
  <c r="U132" i="9"/>
  <c r="T132" i="9"/>
  <c r="U131" i="9"/>
  <c r="T131" i="9"/>
  <c r="U130" i="9"/>
  <c r="T130" i="9"/>
  <c r="U129" i="9"/>
  <c r="T129" i="9"/>
  <c r="U128" i="9"/>
  <c r="T128" i="9"/>
  <c r="U127" i="9"/>
  <c r="T127" i="9"/>
  <c r="U126" i="9"/>
  <c r="T126" i="9"/>
  <c r="U125" i="9"/>
  <c r="T125" i="9"/>
  <c r="U124" i="9"/>
  <c r="T124" i="9"/>
  <c r="U123" i="9"/>
  <c r="T123" i="9"/>
  <c r="U122" i="9"/>
  <c r="T122" i="9"/>
  <c r="U121" i="9"/>
  <c r="T121" i="9"/>
  <c r="U120" i="9"/>
  <c r="T120" i="9"/>
  <c r="U119" i="9"/>
  <c r="T119" i="9"/>
  <c r="U118" i="9"/>
  <c r="T118" i="9"/>
  <c r="U117" i="9"/>
  <c r="T117" i="9"/>
  <c r="U116" i="9"/>
  <c r="T116" i="9"/>
  <c r="U115" i="9"/>
  <c r="T115" i="9"/>
  <c r="U114" i="9"/>
  <c r="T114" i="9"/>
  <c r="U113" i="9"/>
  <c r="T113" i="9"/>
  <c r="U112" i="9"/>
  <c r="T112" i="9"/>
  <c r="U111" i="9"/>
  <c r="T111" i="9"/>
  <c r="U110" i="9"/>
  <c r="T110" i="9"/>
  <c r="U109" i="9"/>
  <c r="T109" i="9"/>
  <c r="U108" i="9"/>
  <c r="T108" i="9"/>
  <c r="U107" i="9"/>
  <c r="T107" i="9"/>
  <c r="U106" i="9"/>
  <c r="T106" i="9"/>
  <c r="U105" i="9"/>
  <c r="T105" i="9"/>
  <c r="U104" i="9"/>
  <c r="T104" i="9"/>
  <c r="U103" i="9"/>
  <c r="T103" i="9"/>
  <c r="U102" i="9"/>
  <c r="T102" i="9"/>
  <c r="U101" i="9"/>
  <c r="T101" i="9"/>
  <c r="U100" i="9"/>
  <c r="T100" i="9"/>
  <c r="U99" i="9"/>
  <c r="T99" i="9"/>
  <c r="U98" i="9"/>
  <c r="T98" i="9"/>
  <c r="U97" i="9"/>
  <c r="T97" i="9"/>
  <c r="U96" i="9"/>
  <c r="T96" i="9"/>
  <c r="U93" i="9"/>
  <c r="T93" i="9"/>
  <c r="U92" i="9"/>
  <c r="T92" i="9"/>
  <c r="U91" i="9"/>
  <c r="T91" i="9"/>
  <c r="U90" i="9"/>
  <c r="T90" i="9"/>
  <c r="U89" i="9"/>
  <c r="T89" i="9"/>
  <c r="U88" i="9"/>
  <c r="T88" i="9"/>
  <c r="U87" i="9"/>
  <c r="T87" i="9"/>
  <c r="U86" i="9"/>
  <c r="T86" i="9"/>
  <c r="U83" i="9"/>
  <c r="T83" i="9"/>
  <c r="U82" i="9"/>
  <c r="T82" i="9"/>
  <c r="U81" i="9"/>
  <c r="T81" i="9"/>
  <c r="U78" i="9"/>
  <c r="T78" i="9"/>
  <c r="U77" i="9"/>
  <c r="T77" i="9"/>
  <c r="U76" i="9"/>
  <c r="T76" i="9"/>
  <c r="U73" i="9"/>
  <c r="T73" i="9"/>
  <c r="U72" i="9"/>
  <c r="T72" i="9"/>
  <c r="U71" i="9"/>
  <c r="T71" i="9"/>
  <c r="U70" i="9"/>
  <c r="T70" i="9"/>
  <c r="U69" i="9"/>
  <c r="T69" i="9"/>
  <c r="U68" i="9"/>
  <c r="T68" i="9"/>
  <c r="U67" i="9"/>
  <c r="T67" i="9"/>
  <c r="U66" i="9"/>
  <c r="T66" i="9"/>
  <c r="U65" i="9"/>
  <c r="T65" i="9"/>
  <c r="U64" i="9"/>
  <c r="T64" i="9"/>
  <c r="U63" i="9"/>
  <c r="T63" i="9"/>
  <c r="U62" i="9"/>
  <c r="T62" i="9"/>
  <c r="U61" i="9"/>
  <c r="T61" i="9"/>
  <c r="U60" i="9"/>
  <c r="T60" i="9"/>
  <c r="U59" i="9"/>
  <c r="T59" i="9"/>
  <c r="U58" i="9"/>
  <c r="T58" i="9"/>
  <c r="U55" i="9"/>
  <c r="T55" i="9"/>
  <c r="U54" i="9"/>
  <c r="T54" i="9"/>
  <c r="U53" i="9"/>
  <c r="T53" i="9"/>
  <c r="U52" i="9"/>
  <c r="T52" i="9"/>
  <c r="U51" i="9"/>
  <c r="T51" i="9"/>
  <c r="U49" i="9"/>
  <c r="T49" i="9"/>
  <c r="U48" i="9"/>
  <c r="T48" i="9"/>
  <c r="U47" i="9"/>
  <c r="T47" i="9"/>
  <c r="U46" i="9"/>
  <c r="T46" i="9"/>
  <c r="U45" i="9"/>
  <c r="T45" i="9"/>
  <c r="U44" i="9"/>
  <c r="T44" i="9"/>
  <c r="U43" i="9"/>
  <c r="T43" i="9"/>
  <c r="U42" i="9"/>
  <c r="T42" i="9"/>
  <c r="U41" i="9"/>
  <c r="T41" i="9"/>
  <c r="U40" i="9"/>
  <c r="T40" i="9"/>
  <c r="U39" i="9"/>
  <c r="T39" i="9"/>
  <c r="U38" i="9"/>
  <c r="T38" i="9"/>
  <c r="U37" i="9"/>
  <c r="T37" i="9"/>
  <c r="U36" i="9"/>
  <c r="T36" i="9"/>
  <c r="U35" i="9"/>
  <c r="T35" i="9"/>
  <c r="U34" i="9"/>
  <c r="T34" i="9"/>
  <c r="U33" i="9"/>
  <c r="T33" i="9"/>
  <c r="U32" i="9"/>
  <c r="T32" i="9"/>
  <c r="U31" i="9"/>
  <c r="T31" i="9"/>
  <c r="U30" i="9"/>
  <c r="T30" i="9"/>
  <c r="U29" i="9"/>
  <c r="T29" i="9"/>
  <c r="U28" i="9"/>
  <c r="T28" i="9"/>
  <c r="U27" i="9"/>
  <c r="T27" i="9"/>
  <c r="U24" i="9"/>
  <c r="T24" i="9"/>
  <c r="U23" i="9"/>
  <c r="T23" i="9"/>
  <c r="U22" i="9"/>
  <c r="T22" i="9"/>
  <c r="U19" i="9"/>
  <c r="T19" i="9"/>
  <c r="U18" i="9"/>
  <c r="T18" i="9"/>
  <c r="U220" i="10"/>
  <c r="T220" i="10"/>
  <c r="U218" i="10"/>
  <c r="T218" i="10"/>
  <c r="U217" i="10"/>
  <c r="T217" i="10"/>
  <c r="U214" i="10"/>
  <c r="T214" i="10"/>
  <c r="U210" i="10"/>
  <c r="T210" i="10"/>
  <c r="U201" i="10"/>
  <c r="T201" i="10"/>
  <c r="U200" i="10"/>
  <c r="T200" i="10"/>
  <c r="U199" i="10"/>
  <c r="T199" i="10"/>
  <c r="U198" i="10"/>
  <c r="T198" i="10"/>
  <c r="U197" i="10"/>
  <c r="T197" i="10"/>
  <c r="U196" i="10"/>
  <c r="T196" i="10"/>
  <c r="U195" i="10"/>
  <c r="T195" i="10"/>
  <c r="U191" i="10"/>
  <c r="T191" i="10"/>
  <c r="U190" i="10"/>
  <c r="T190" i="10"/>
  <c r="U189" i="10"/>
  <c r="T189" i="10"/>
  <c r="U188" i="10"/>
  <c r="T188" i="10"/>
  <c r="U187" i="10"/>
  <c r="T187" i="10"/>
  <c r="U186" i="10"/>
  <c r="T186" i="10"/>
  <c r="U185" i="10"/>
  <c r="T185" i="10"/>
  <c r="U184" i="10"/>
  <c r="T184" i="10"/>
  <c r="U183" i="10"/>
  <c r="T183" i="10"/>
  <c r="U182" i="10"/>
  <c r="T182" i="10"/>
  <c r="U181" i="10"/>
  <c r="T181" i="10"/>
  <c r="U180" i="10"/>
  <c r="T180" i="10"/>
  <c r="U179" i="10"/>
  <c r="T179" i="10"/>
  <c r="U178" i="10"/>
  <c r="T178" i="10"/>
  <c r="U177" i="10"/>
  <c r="T177" i="10"/>
  <c r="U176" i="10"/>
  <c r="T176" i="10"/>
  <c r="U175" i="10"/>
  <c r="T175" i="10"/>
  <c r="U174" i="10"/>
  <c r="T174" i="10"/>
  <c r="U173" i="10"/>
  <c r="T173" i="10"/>
  <c r="U172" i="10"/>
  <c r="T172" i="10"/>
  <c r="U171" i="10"/>
  <c r="T171" i="10"/>
  <c r="U170" i="10"/>
  <c r="T170" i="10"/>
  <c r="U169" i="10"/>
  <c r="T169" i="10"/>
  <c r="U168" i="10"/>
  <c r="T168" i="10"/>
  <c r="U167" i="10"/>
  <c r="T167" i="10"/>
  <c r="U166" i="10"/>
  <c r="T166" i="10"/>
  <c r="U165" i="10"/>
  <c r="T165" i="10"/>
  <c r="U164" i="10"/>
  <c r="T164" i="10"/>
  <c r="U163" i="10"/>
  <c r="T163" i="10"/>
  <c r="U162" i="10"/>
  <c r="T162" i="10"/>
  <c r="U161" i="10"/>
  <c r="T161" i="10"/>
  <c r="U160" i="10"/>
  <c r="T160" i="10"/>
  <c r="U159" i="10"/>
  <c r="T159" i="10"/>
  <c r="U158" i="10"/>
  <c r="T158" i="10"/>
  <c r="U157" i="10"/>
  <c r="T157" i="10"/>
  <c r="U156" i="10"/>
  <c r="T156" i="10"/>
  <c r="U155" i="10"/>
  <c r="T155" i="10"/>
  <c r="U154" i="10"/>
  <c r="T154" i="10"/>
  <c r="U153" i="10"/>
  <c r="T153" i="10"/>
  <c r="U152" i="10"/>
  <c r="T152" i="10"/>
  <c r="U151" i="10"/>
  <c r="T151" i="10"/>
  <c r="U150" i="10"/>
  <c r="T150" i="10"/>
  <c r="U149" i="10"/>
  <c r="T149" i="10"/>
  <c r="U148" i="10"/>
  <c r="T148" i="10"/>
  <c r="U147" i="10"/>
  <c r="T147" i="10"/>
  <c r="U146" i="10"/>
  <c r="T146" i="10"/>
  <c r="U145" i="10"/>
  <c r="T145" i="10"/>
  <c r="U144" i="10"/>
  <c r="T144" i="10"/>
  <c r="U143" i="10"/>
  <c r="T143" i="10"/>
  <c r="U142" i="10"/>
  <c r="T142" i="10"/>
  <c r="U141" i="10"/>
  <c r="T141" i="10"/>
  <c r="U140" i="10"/>
  <c r="T140" i="10"/>
  <c r="U139" i="10"/>
  <c r="T139" i="10"/>
  <c r="U138" i="10"/>
  <c r="T138" i="10"/>
  <c r="U137" i="10"/>
  <c r="T137" i="10"/>
  <c r="U136" i="10"/>
  <c r="T136" i="10"/>
  <c r="U135" i="10"/>
  <c r="T135" i="10"/>
  <c r="U134" i="10"/>
  <c r="T134" i="10"/>
  <c r="U133" i="10"/>
  <c r="T133" i="10"/>
  <c r="U132" i="10"/>
  <c r="T132" i="10"/>
  <c r="U131" i="10"/>
  <c r="T131" i="10"/>
  <c r="U130" i="10"/>
  <c r="T130" i="10"/>
  <c r="U129" i="10"/>
  <c r="T129" i="10"/>
  <c r="U128" i="10"/>
  <c r="T128" i="10"/>
  <c r="U127" i="10"/>
  <c r="T127" i="10"/>
  <c r="U126" i="10"/>
  <c r="T126" i="10"/>
  <c r="U125" i="10"/>
  <c r="T125" i="10"/>
  <c r="U124" i="10"/>
  <c r="T124" i="10"/>
  <c r="U123" i="10"/>
  <c r="T123" i="10"/>
  <c r="U122" i="10"/>
  <c r="T122" i="10"/>
  <c r="U121" i="10"/>
  <c r="T121" i="10"/>
  <c r="U120" i="10"/>
  <c r="T120" i="10"/>
  <c r="U119" i="10"/>
  <c r="T119" i="10"/>
  <c r="U118" i="10"/>
  <c r="T118" i="10"/>
  <c r="U117" i="10"/>
  <c r="T117" i="10"/>
  <c r="U116" i="10"/>
  <c r="T116" i="10"/>
  <c r="U115" i="10"/>
  <c r="T115" i="10"/>
  <c r="U114" i="10"/>
  <c r="T114" i="10"/>
  <c r="U113" i="10"/>
  <c r="T113" i="10"/>
  <c r="U112" i="10"/>
  <c r="T112" i="10"/>
  <c r="U111" i="10"/>
  <c r="T111" i="10"/>
  <c r="U110" i="10"/>
  <c r="T110" i="10"/>
  <c r="U109" i="10"/>
  <c r="T109" i="10"/>
  <c r="U108" i="10"/>
  <c r="T108" i="10"/>
  <c r="U107" i="10"/>
  <c r="T107" i="10"/>
  <c r="U106" i="10"/>
  <c r="T106" i="10"/>
  <c r="U105" i="10"/>
  <c r="T105" i="10"/>
  <c r="U104" i="10"/>
  <c r="T104" i="10"/>
  <c r="U103" i="10"/>
  <c r="T103" i="10"/>
  <c r="U102" i="10"/>
  <c r="T102" i="10"/>
  <c r="U101" i="10"/>
  <c r="T101" i="10"/>
  <c r="U100" i="10"/>
  <c r="T100" i="10"/>
  <c r="U99" i="10"/>
  <c r="T99" i="10"/>
  <c r="U98" i="10"/>
  <c r="T98" i="10"/>
  <c r="U97" i="10"/>
  <c r="T97" i="10"/>
  <c r="U96" i="10"/>
  <c r="T96" i="10"/>
  <c r="U93" i="10"/>
  <c r="T93" i="10"/>
  <c r="U92" i="10"/>
  <c r="T92" i="10"/>
  <c r="U91" i="10"/>
  <c r="T91" i="10"/>
  <c r="U90" i="10"/>
  <c r="T90" i="10"/>
  <c r="U89" i="10"/>
  <c r="T89" i="10"/>
  <c r="U88" i="10"/>
  <c r="T88" i="10"/>
  <c r="U87" i="10"/>
  <c r="T87" i="10"/>
  <c r="U86" i="10"/>
  <c r="T86" i="10"/>
  <c r="U83" i="10"/>
  <c r="T83" i="10"/>
  <c r="U82" i="10"/>
  <c r="T82" i="10"/>
  <c r="U81" i="10"/>
  <c r="T81" i="10"/>
  <c r="U78" i="10"/>
  <c r="T78" i="10"/>
  <c r="U77" i="10"/>
  <c r="T77" i="10"/>
  <c r="U76" i="10"/>
  <c r="T76" i="10"/>
  <c r="U73" i="10"/>
  <c r="T73" i="10"/>
  <c r="U72" i="10"/>
  <c r="T72" i="10"/>
  <c r="U71" i="10"/>
  <c r="T71" i="10"/>
  <c r="U70" i="10"/>
  <c r="T70" i="10"/>
  <c r="U69" i="10"/>
  <c r="T69" i="10"/>
  <c r="U68" i="10"/>
  <c r="T68" i="10"/>
  <c r="U67" i="10"/>
  <c r="T67" i="10"/>
  <c r="U66" i="10"/>
  <c r="T66" i="10"/>
  <c r="U65" i="10"/>
  <c r="T65" i="10"/>
  <c r="U64" i="10"/>
  <c r="T64" i="10"/>
  <c r="U63" i="10"/>
  <c r="T63" i="10"/>
  <c r="U62" i="10"/>
  <c r="T62" i="10"/>
  <c r="U61" i="10"/>
  <c r="T61" i="10"/>
  <c r="U60" i="10"/>
  <c r="T60" i="10"/>
  <c r="U59" i="10"/>
  <c r="T59" i="10"/>
  <c r="U58" i="10"/>
  <c r="T58" i="10"/>
  <c r="U55" i="10"/>
  <c r="T55" i="10"/>
  <c r="U54" i="10"/>
  <c r="T54" i="10"/>
  <c r="U53" i="10"/>
  <c r="T53" i="10"/>
  <c r="U52" i="10"/>
  <c r="T52" i="10"/>
  <c r="U51" i="10"/>
  <c r="T51" i="10"/>
  <c r="U49" i="10"/>
  <c r="T49" i="10"/>
  <c r="U48" i="10"/>
  <c r="T48" i="10"/>
  <c r="U47" i="10"/>
  <c r="T47" i="10"/>
  <c r="U46" i="10"/>
  <c r="T46" i="10"/>
  <c r="U45" i="10"/>
  <c r="T45" i="10"/>
  <c r="U44" i="10"/>
  <c r="T44" i="10"/>
  <c r="U43" i="10"/>
  <c r="T43" i="10"/>
  <c r="U42" i="10"/>
  <c r="T42" i="10"/>
  <c r="U41" i="10"/>
  <c r="T41" i="10"/>
  <c r="U40" i="10"/>
  <c r="T40" i="10"/>
  <c r="U39" i="10"/>
  <c r="T39" i="10"/>
  <c r="U38" i="10"/>
  <c r="T38" i="10"/>
  <c r="U37" i="10"/>
  <c r="T37" i="10"/>
  <c r="U36" i="10"/>
  <c r="T36" i="10"/>
  <c r="U35" i="10"/>
  <c r="T35" i="10"/>
  <c r="U34" i="10"/>
  <c r="T34" i="10"/>
  <c r="U33" i="10"/>
  <c r="T33" i="10"/>
  <c r="U32" i="10"/>
  <c r="T32" i="10"/>
  <c r="U31" i="10"/>
  <c r="T31" i="10"/>
  <c r="U30" i="10"/>
  <c r="T30" i="10"/>
  <c r="U29" i="10"/>
  <c r="T29" i="10"/>
  <c r="U28" i="10"/>
  <c r="T28" i="10"/>
  <c r="U27" i="10"/>
  <c r="T27" i="10"/>
  <c r="U24" i="10"/>
  <c r="T24" i="10"/>
  <c r="U23" i="10"/>
  <c r="T23" i="10"/>
  <c r="U22" i="10"/>
  <c r="T22" i="10"/>
  <c r="U19" i="10"/>
  <c r="T19" i="10"/>
  <c r="U18" i="10"/>
  <c r="T18" i="10"/>
  <c r="U220" i="11"/>
  <c r="T220" i="11"/>
  <c r="U218" i="11"/>
  <c r="T218" i="11"/>
  <c r="U217" i="11"/>
  <c r="T217" i="11"/>
  <c r="U214" i="11"/>
  <c r="T214" i="11"/>
  <c r="U210" i="11"/>
  <c r="T210" i="11"/>
  <c r="U201" i="11"/>
  <c r="T201" i="11"/>
  <c r="U200" i="11"/>
  <c r="T200" i="11"/>
  <c r="U199" i="11"/>
  <c r="T199" i="11"/>
  <c r="U198" i="11"/>
  <c r="T198" i="11"/>
  <c r="U197" i="11"/>
  <c r="T197" i="11"/>
  <c r="U196" i="11"/>
  <c r="T196" i="11"/>
  <c r="U195" i="11"/>
  <c r="T195" i="11"/>
  <c r="U191" i="11"/>
  <c r="T191" i="11"/>
  <c r="U190" i="11"/>
  <c r="T190" i="11"/>
  <c r="U189" i="11"/>
  <c r="T189" i="11"/>
  <c r="U188" i="11"/>
  <c r="T188" i="11"/>
  <c r="U187" i="11"/>
  <c r="T187" i="11"/>
  <c r="U186" i="11"/>
  <c r="T186" i="11"/>
  <c r="U185" i="11"/>
  <c r="T185" i="11"/>
  <c r="U184" i="11"/>
  <c r="T184" i="11"/>
  <c r="U183" i="11"/>
  <c r="T183" i="11"/>
  <c r="U182" i="11"/>
  <c r="T182" i="11"/>
  <c r="U181" i="11"/>
  <c r="T181" i="11"/>
  <c r="U180" i="11"/>
  <c r="T180" i="11"/>
  <c r="U179" i="11"/>
  <c r="T179" i="11"/>
  <c r="U178" i="11"/>
  <c r="T178" i="11"/>
  <c r="U177" i="11"/>
  <c r="T177" i="11"/>
  <c r="U176" i="11"/>
  <c r="T176" i="11"/>
  <c r="U175" i="11"/>
  <c r="T175" i="11"/>
  <c r="U174" i="11"/>
  <c r="T174" i="11"/>
  <c r="U173" i="11"/>
  <c r="T173" i="11"/>
  <c r="U172" i="11"/>
  <c r="T172" i="11"/>
  <c r="U171" i="11"/>
  <c r="T171" i="11"/>
  <c r="U170" i="11"/>
  <c r="T170" i="11"/>
  <c r="U169" i="11"/>
  <c r="T169" i="11"/>
  <c r="U168" i="11"/>
  <c r="T168" i="11"/>
  <c r="U167" i="11"/>
  <c r="T167" i="11"/>
  <c r="U166" i="11"/>
  <c r="T166" i="11"/>
  <c r="U165" i="11"/>
  <c r="T165" i="11"/>
  <c r="U164" i="11"/>
  <c r="T164" i="11"/>
  <c r="U163" i="11"/>
  <c r="T163" i="11"/>
  <c r="U162" i="11"/>
  <c r="T162" i="11"/>
  <c r="U161" i="11"/>
  <c r="T161" i="11"/>
  <c r="U160" i="11"/>
  <c r="T160" i="11"/>
  <c r="U159" i="11"/>
  <c r="T159" i="11"/>
  <c r="U158" i="11"/>
  <c r="T158" i="11"/>
  <c r="U157" i="11"/>
  <c r="T157" i="11"/>
  <c r="U156" i="11"/>
  <c r="T156" i="11"/>
  <c r="U155" i="11"/>
  <c r="T155" i="11"/>
  <c r="U154" i="11"/>
  <c r="T154" i="11"/>
  <c r="U153" i="11"/>
  <c r="T153" i="11"/>
  <c r="U152" i="11"/>
  <c r="T152" i="11"/>
  <c r="U151" i="11"/>
  <c r="T151" i="11"/>
  <c r="U150" i="11"/>
  <c r="T150" i="11"/>
  <c r="U149" i="11"/>
  <c r="T149" i="11"/>
  <c r="U148" i="11"/>
  <c r="T148" i="11"/>
  <c r="U147" i="11"/>
  <c r="T147" i="11"/>
  <c r="U146" i="11"/>
  <c r="T146" i="11"/>
  <c r="U145" i="11"/>
  <c r="T145" i="11"/>
  <c r="U144" i="11"/>
  <c r="T144" i="11"/>
  <c r="U143" i="11"/>
  <c r="T143" i="11"/>
  <c r="U142" i="11"/>
  <c r="T142" i="11"/>
  <c r="U141" i="11"/>
  <c r="T141" i="11"/>
  <c r="U140" i="11"/>
  <c r="T140" i="11"/>
  <c r="U139" i="11"/>
  <c r="T139" i="11"/>
  <c r="U138" i="11"/>
  <c r="T138" i="11"/>
  <c r="U137" i="11"/>
  <c r="T137" i="11"/>
  <c r="U136" i="11"/>
  <c r="T136" i="11"/>
  <c r="U135" i="11"/>
  <c r="T135" i="11"/>
  <c r="U134" i="11"/>
  <c r="T134" i="11"/>
  <c r="U133" i="11"/>
  <c r="T133" i="11"/>
  <c r="U132" i="11"/>
  <c r="T132" i="11"/>
  <c r="U131" i="11"/>
  <c r="T131" i="11"/>
  <c r="U130" i="11"/>
  <c r="T130" i="11"/>
  <c r="U129" i="11"/>
  <c r="T129" i="11"/>
  <c r="U128" i="11"/>
  <c r="T128" i="11"/>
  <c r="U127" i="11"/>
  <c r="T127" i="11"/>
  <c r="U126" i="11"/>
  <c r="T126" i="11"/>
  <c r="U125" i="11"/>
  <c r="T125" i="11"/>
  <c r="U124" i="11"/>
  <c r="T124" i="11"/>
  <c r="U123" i="11"/>
  <c r="T123" i="11"/>
  <c r="U122" i="11"/>
  <c r="T122" i="11"/>
  <c r="U121" i="11"/>
  <c r="T121" i="11"/>
  <c r="U120" i="11"/>
  <c r="T120" i="11"/>
  <c r="U119" i="11"/>
  <c r="T119" i="11"/>
  <c r="U118" i="11"/>
  <c r="T118" i="11"/>
  <c r="U117" i="11"/>
  <c r="T117" i="11"/>
  <c r="U116" i="11"/>
  <c r="T116" i="11"/>
  <c r="U115" i="11"/>
  <c r="T115" i="11"/>
  <c r="U114" i="11"/>
  <c r="T114" i="11"/>
  <c r="U113" i="11"/>
  <c r="T113" i="11"/>
  <c r="U112" i="11"/>
  <c r="T112" i="11"/>
  <c r="U111" i="11"/>
  <c r="T111" i="11"/>
  <c r="U110" i="11"/>
  <c r="T110" i="11"/>
  <c r="U109" i="11"/>
  <c r="T109" i="11"/>
  <c r="U108" i="11"/>
  <c r="T108" i="11"/>
  <c r="U107" i="11"/>
  <c r="T107" i="11"/>
  <c r="U106" i="11"/>
  <c r="T106" i="11"/>
  <c r="U105" i="11"/>
  <c r="T105" i="11"/>
  <c r="U104" i="11"/>
  <c r="T104" i="11"/>
  <c r="U103" i="11"/>
  <c r="T103" i="11"/>
  <c r="U102" i="11"/>
  <c r="T102" i="11"/>
  <c r="U101" i="11"/>
  <c r="T101" i="11"/>
  <c r="U100" i="11"/>
  <c r="T100" i="11"/>
  <c r="U99" i="11"/>
  <c r="T99" i="11"/>
  <c r="U98" i="11"/>
  <c r="T98" i="11"/>
  <c r="U97" i="11"/>
  <c r="T97" i="11"/>
  <c r="U96" i="11"/>
  <c r="T96" i="11"/>
  <c r="U93" i="11"/>
  <c r="T93" i="11"/>
  <c r="U92" i="11"/>
  <c r="T92" i="11"/>
  <c r="U91" i="11"/>
  <c r="T91" i="11"/>
  <c r="U90" i="11"/>
  <c r="T90" i="11"/>
  <c r="U89" i="11"/>
  <c r="T89" i="11"/>
  <c r="U88" i="11"/>
  <c r="T88" i="11"/>
  <c r="U87" i="11"/>
  <c r="T87" i="11"/>
  <c r="U86" i="11"/>
  <c r="T86" i="11"/>
  <c r="U83" i="11"/>
  <c r="T83" i="11"/>
  <c r="U82" i="11"/>
  <c r="T82" i="11"/>
  <c r="U81" i="11"/>
  <c r="T81" i="11"/>
  <c r="U78" i="11"/>
  <c r="T78" i="11"/>
  <c r="U77" i="11"/>
  <c r="T77" i="11"/>
  <c r="U76" i="11"/>
  <c r="T76" i="11"/>
  <c r="U73" i="11"/>
  <c r="T73" i="11"/>
  <c r="U72" i="11"/>
  <c r="T72" i="11"/>
  <c r="U71" i="11"/>
  <c r="T71" i="11"/>
  <c r="U70" i="11"/>
  <c r="T70" i="11"/>
  <c r="U69" i="11"/>
  <c r="T69" i="11"/>
  <c r="U68" i="11"/>
  <c r="T68" i="11"/>
  <c r="U67" i="11"/>
  <c r="T67" i="11"/>
  <c r="U66" i="11"/>
  <c r="T66" i="11"/>
  <c r="U65" i="11"/>
  <c r="T65" i="11"/>
  <c r="U64" i="11"/>
  <c r="T64" i="11"/>
  <c r="U63" i="11"/>
  <c r="T63" i="11"/>
  <c r="U62" i="11"/>
  <c r="T62" i="11"/>
  <c r="U61" i="11"/>
  <c r="T61" i="11"/>
  <c r="U60" i="11"/>
  <c r="T60" i="11"/>
  <c r="U59" i="11"/>
  <c r="T59" i="11"/>
  <c r="U58" i="11"/>
  <c r="T58" i="11"/>
  <c r="U55" i="11"/>
  <c r="T55" i="11"/>
  <c r="U54" i="11"/>
  <c r="T54" i="11"/>
  <c r="U53" i="11"/>
  <c r="T53" i="11"/>
  <c r="U52" i="11"/>
  <c r="T52" i="11"/>
  <c r="U51" i="11"/>
  <c r="T51" i="11"/>
  <c r="U49" i="11"/>
  <c r="T49" i="11"/>
  <c r="U48" i="11"/>
  <c r="T48" i="11"/>
  <c r="U47" i="11"/>
  <c r="T47" i="11"/>
  <c r="U46" i="11"/>
  <c r="T46" i="11"/>
  <c r="U45" i="11"/>
  <c r="T45" i="11"/>
  <c r="U44" i="11"/>
  <c r="T44" i="11"/>
  <c r="U43" i="11"/>
  <c r="T43" i="11"/>
  <c r="U42" i="11"/>
  <c r="T42" i="11"/>
  <c r="U41" i="11"/>
  <c r="T41" i="11"/>
  <c r="U40" i="11"/>
  <c r="T40" i="11"/>
  <c r="U39" i="11"/>
  <c r="T39" i="11"/>
  <c r="U38" i="11"/>
  <c r="T38" i="11"/>
  <c r="U37" i="11"/>
  <c r="T37" i="11"/>
  <c r="U36" i="11"/>
  <c r="T36" i="11"/>
  <c r="U35" i="11"/>
  <c r="T35" i="11"/>
  <c r="U34" i="11"/>
  <c r="T34" i="11"/>
  <c r="U33" i="11"/>
  <c r="T33" i="11"/>
  <c r="U32" i="11"/>
  <c r="T32" i="11"/>
  <c r="U31" i="11"/>
  <c r="T31" i="11"/>
  <c r="U30" i="11"/>
  <c r="T30" i="11"/>
  <c r="U29" i="11"/>
  <c r="T29" i="11"/>
  <c r="U28" i="11"/>
  <c r="T28" i="11"/>
  <c r="U27" i="11"/>
  <c r="T27" i="11"/>
  <c r="U24" i="11"/>
  <c r="T24" i="11"/>
  <c r="U23" i="11"/>
  <c r="T23" i="11"/>
  <c r="U22" i="11"/>
  <c r="T22" i="11"/>
  <c r="U19" i="11"/>
  <c r="T19" i="11"/>
  <c r="U18" i="11"/>
  <c r="T18" i="11"/>
  <c r="U220" i="5"/>
  <c r="T220" i="5"/>
  <c r="U218" i="5"/>
  <c r="T218" i="5"/>
  <c r="U217" i="5"/>
  <c r="T217" i="5"/>
  <c r="U214" i="5"/>
  <c r="T214" i="5"/>
  <c r="U210" i="5"/>
  <c r="T210" i="5"/>
  <c r="U201" i="5"/>
  <c r="T201" i="5"/>
  <c r="U200" i="5"/>
  <c r="T200" i="5"/>
  <c r="U199" i="5"/>
  <c r="T199" i="5"/>
  <c r="U198" i="5"/>
  <c r="T198" i="5"/>
  <c r="U197" i="5"/>
  <c r="T197" i="5"/>
  <c r="U196" i="5"/>
  <c r="T196" i="5"/>
  <c r="U195" i="5"/>
  <c r="T195" i="5"/>
  <c r="U191" i="5"/>
  <c r="T191" i="5"/>
  <c r="U190" i="5"/>
  <c r="T190" i="5"/>
  <c r="U189" i="5"/>
  <c r="T189" i="5"/>
  <c r="U188" i="5"/>
  <c r="T188" i="5"/>
  <c r="U187" i="5"/>
  <c r="T187" i="5"/>
  <c r="U186" i="5"/>
  <c r="T186" i="5"/>
  <c r="U185" i="5"/>
  <c r="T185" i="5"/>
  <c r="U184" i="5"/>
  <c r="T184" i="5"/>
  <c r="U183" i="5"/>
  <c r="T183" i="5"/>
  <c r="U182" i="5"/>
  <c r="T182" i="5"/>
  <c r="U181" i="5"/>
  <c r="T181" i="5"/>
  <c r="U180" i="5"/>
  <c r="T180" i="5"/>
  <c r="U179" i="5"/>
  <c r="T179" i="5"/>
  <c r="U178" i="5"/>
  <c r="T178" i="5"/>
  <c r="U177" i="5"/>
  <c r="T177" i="5"/>
  <c r="U176" i="5"/>
  <c r="T176" i="5"/>
  <c r="U175" i="5"/>
  <c r="T175" i="5"/>
  <c r="U174" i="5"/>
  <c r="T174" i="5"/>
  <c r="U173" i="5"/>
  <c r="T173" i="5"/>
  <c r="U172" i="5"/>
  <c r="T172" i="5"/>
  <c r="U171" i="5"/>
  <c r="T171" i="5"/>
  <c r="U170" i="5"/>
  <c r="T170" i="5"/>
  <c r="U169" i="5"/>
  <c r="T169" i="5"/>
  <c r="U168" i="5"/>
  <c r="T168" i="5"/>
  <c r="U167" i="5"/>
  <c r="T167" i="5"/>
  <c r="U166" i="5"/>
  <c r="T166" i="5"/>
  <c r="U165" i="5"/>
  <c r="T165" i="5"/>
  <c r="U164" i="5"/>
  <c r="T164" i="5"/>
  <c r="U163" i="5"/>
  <c r="T163" i="5"/>
  <c r="U162" i="5"/>
  <c r="T162" i="5"/>
  <c r="U161" i="5"/>
  <c r="T161" i="5"/>
  <c r="U160" i="5"/>
  <c r="T160" i="5"/>
  <c r="U159" i="5"/>
  <c r="T159" i="5"/>
  <c r="U158" i="5"/>
  <c r="T158" i="5"/>
  <c r="U157" i="5"/>
  <c r="T157" i="5"/>
  <c r="U156" i="5"/>
  <c r="T156" i="5"/>
  <c r="U155" i="5"/>
  <c r="T155" i="5"/>
  <c r="U154" i="5"/>
  <c r="T154" i="5"/>
  <c r="U153" i="5"/>
  <c r="T153" i="5"/>
  <c r="U152" i="5"/>
  <c r="T152" i="5"/>
  <c r="U151" i="5"/>
  <c r="T151" i="5"/>
  <c r="U150" i="5"/>
  <c r="T150" i="5"/>
  <c r="U149" i="5"/>
  <c r="T149" i="5"/>
  <c r="U148" i="5"/>
  <c r="T148" i="5"/>
  <c r="U147" i="5"/>
  <c r="T147" i="5"/>
  <c r="U146" i="5"/>
  <c r="T146" i="5"/>
  <c r="U145" i="5"/>
  <c r="T145" i="5"/>
  <c r="U144" i="5"/>
  <c r="T144" i="5"/>
  <c r="U143" i="5"/>
  <c r="T143" i="5"/>
  <c r="U142" i="5"/>
  <c r="T142" i="5"/>
  <c r="U141" i="5"/>
  <c r="T141" i="5"/>
  <c r="U140" i="5"/>
  <c r="T140" i="5"/>
  <c r="U139" i="5"/>
  <c r="T139" i="5"/>
  <c r="U138" i="5"/>
  <c r="T138" i="5"/>
  <c r="U137" i="5"/>
  <c r="T137" i="5"/>
  <c r="U136" i="5"/>
  <c r="T136" i="5"/>
  <c r="U135" i="5"/>
  <c r="T135" i="5"/>
  <c r="U134" i="5"/>
  <c r="T134" i="5"/>
  <c r="U133" i="5"/>
  <c r="T133" i="5"/>
  <c r="U132" i="5"/>
  <c r="T132" i="5"/>
  <c r="U131" i="5"/>
  <c r="T131" i="5"/>
  <c r="U130" i="5"/>
  <c r="T130" i="5"/>
  <c r="U129" i="5"/>
  <c r="T129" i="5"/>
  <c r="U128" i="5"/>
  <c r="T128" i="5"/>
  <c r="U127" i="5"/>
  <c r="T127" i="5"/>
  <c r="U126" i="5"/>
  <c r="T126" i="5"/>
  <c r="U125" i="5"/>
  <c r="T125" i="5"/>
  <c r="U124" i="5"/>
  <c r="T124" i="5"/>
  <c r="U123" i="5"/>
  <c r="T123" i="5"/>
  <c r="U122" i="5"/>
  <c r="T122" i="5"/>
  <c r="U121" i="5"/>
  <c r="T121" i="5"/>
  <c r="U120" i="5"/>
  <c r="T120" i="5"/>
  <c r="U119" i="5"/>
  <c r="T119" i="5"/>
  <c r="U118" i="5"/>
  <c r="T118" i="5"/>
  <c r="U117" i="5"/>
  <c r="T117" i="5"/>
  <c r="U116" i="5"/>
  <c r="T116" i="5"/>
  <c r="U115" i="5"/>
  <c r="T115" i="5"/>
  <c r="U114" i="5"/>
  <c r="T114" i="5"/>
  <c r="U113" i="5"/>
  <c r="T113" i="5"/>
  <c r="U112" i="5"/>
  <c r="T112" i="5"/>
  <c r="U111" i="5"/>
  <c r="T111" i="5"/>
  <c r="U110" i="5"/>
  <c r="T110" i="5"/>
  <c r="U109" i="5"/>
  <c r="T109" i="5"/>
  <c r="U108" i="5"/>
  <c r="T108" i="5"/>
  <c r="U107" i="5"/>
  <c r="T107" i="5"/>
  <c r="U106" i="5"/>
  <c r="T106" i="5"/>
  <c r="U105" i="5"/>
  <c r="T105" i="5"/>
  <c r="U104" i="5"/>
  <c r="T104" i="5"/>
  <c r="U103" i="5"/>
  <c r="T103" i="5"/>
  <c r="U102" i="5"/>
  <c r="T102" i="5"/>
  <c r="U101" i="5"/>
  <c r="T101" i="5"/>
  <c r="U100" i="5"/>
  <c r="T100" i="5"/>
  <c r="U99" i="5"/>
  <c r="T99" i="5"/>
  <c r="U98" i="5"/>
  <c r="T98" i="5"/>
  <c r="U97" i="5"/>
  <c r="T97" i="5"/>
  <c r="U96" i="5"/>
  <c r="T96" i="5"/>
  <c r="U93" i="5"/>
  <c r="T93" i="5"/>
  <c r="U92" i="5"/>
  <c r="T92" i="5"/>
  <c r="U91" i="5"/>
  <c r="T91" i="5"/>
  <c r="U90" i="5"/>
  <c r="T90" i="5"/>
  <c r="U89" i="5"/>
  <c r="T89" i="5"/>
  <c r="U88" i="5"/>
  <c r="T88" i="5"/>
  <c r="U87" i="5"/>
  <c r="T87" i="5"/>
  <c r="U86" i="5"/>
  <c r="T86" i="5"/>
  <c r="U83" i="5"/>
  <c r="T83" i="5"/>
  <c r="U82" i="5"/>
  <c r="T82" i="5"/>
  <c r="U81" i="5"/>
  <c r="T81" i="5"/>
  <c r="U78" i="5"/>
  <c r="T78" i="5"/>
  <c r="U77" i="5"/>
  <c r="T77" i="5"/>
  <c r="U76" i="5"/>
  <c r="T76" i="5"/>
  <c r="U73" i="5"/>
  <c r="T73" i="5"/>
  <c r="U72" i="5"/>
  <c r="T72" i="5"/>
  <c r="U71" i="5"/>
  <c r="T71" i="5"/>
  <c r="U70" i="5"/>
  <c r="T70" i="5"/>
  <c r="U69" i="5"/>
  <c r="T69" i="5"/>
  <c r="U68" i="5"/>
  <c r="T68" i="5"/>
  <c r="U67" i="5"/>
  <c r="T67" i="5"/>
  <c r="U66" i="5"/>
  <c r="T66" i="5"/>
  <c r="U65" i="5"/>
  <c r="T65" i="5"/>
  <c r="U64" i="5"/>
  <c r="T64" i="5"/>
  <c r="U63" i="5"/>
  <c r="T63" i="5"/>
  <c r="U62" i="5"/>
  <c r="T62" i="5"/>
  <c r="U61" i="5"/>
  <c r="T61" i="5"/>
  <c r="U60" i="5"/>
  <c r="T60" i="5"/>
  <c r="U59" i="5"/>
  <c r="T59" i="5"/>
  <c r="U58" i="5"/>
  <c r="T58" i="5"/>
  <c r="U55" i="5"/>
  <c r="T55" i="5"/>
  <c r="U54" i="5"/>
  <c r="T54" i="5"/>
  <c r="U53" i="5"/>
  <c r="T53" i="5"/>
  <c r="U52" i="5"/>
  <c r="T52" i="5"/>
  <c r="U51" i="5"/>
  <c r="T51" i="5"/>
  <c r="U49" i="5"/>
  <c r="T49" i="5"/>
  <c r="U48" i="5"/>
  <c r="T48" i="5"/>
  <c r="U47" i="5"/>
  <c r="T47" i="5"/>
  <c r="U46" i="5"/>
  <c r="T46" i="5"/>
  <c r="U45" i="5"/>
  <c r="T45" i="5"/>
  <c r="U44" i="5"/>
  <c r="T44" i="5"/>
  <c r="U43" i="5"/>
  <c r="T43" i="5"/>
  <c r="U42" i="5"/>
  <c r="T42" i="5"/>
  <c r="U41" i="5"/>
  <c r="T41" i="5"/>
  <c r="U40" i="5"/>
  <c r="T40" i="5"/>
  <c r="U39" i="5"/>
  <c r="T39" i="5"/>
  <c r="U38" i="5"/>
  <c r="T38" i="5"/>
  <c r="U37" i="5"/>
  <c r="T37" i="5"/>
  <c r="U36" i="5"/>
  <c r="T36" i="5"/>
  <c r="U35" i="5"/>
  <c r="T35" i="5"/>
  <c r="U34" i="5"/>
  <c r="T34" i="5"/>
  <c r="U33" i="5"/>
  <c r="T33" i="5"/>
  <c r="U32" i="5"/>
  <c r="T32" i="5"/>
  <c r="U31" i="5"/>
  <c r="T31" i="5"/>
  <c r="U30" i="5"/>
  <c r="T30" i="5"/>
  <c r="U29" i="5"/>
  <c r="T29" i="5"/>
  <c r="U28" i="5"/>
  <c r="T28" i="5"/>
  <c r="U27" i="5"/>
  <c r="T27" i="5"/>
  <c r="U24" i="5"/>
  <c r="T24" i="5"/>
  <c r="U23" i="5"/>
  <c r="T23" i="5"/>
  <c r="U22" i="5"/>
  <c r="T22" i="5"/>
  <c r="U19" i="5"/>
  <c r="T19" i="5"/>
  <c r="U18" i="5"/>
  <c r="T18" i="5"/>
  <c r="A9" i="19" l="1"/>
  <c r="A9" i="18"/>
  <c r="A9" i="17"/>
  <c r="A9" i="16"/>
  <c r="A9" i="15"/>
  <c r="A9" i="14"/>
  <c r="A9" i="13"/>
  <c r="T53" i="14"/>
  <c r="S53" i="14"/>
  <c r="T52" i="14"/>
  <c r="S52" i="14"/>
  <c r="T51" i="14"/>
  <c r="S51" i="14"/>
  <c r="T50" i="14"/>
  <c r="S50" i="14"/>
  <c r="T49" i="14"/>
  <c r="S49" i="14"/>
  <c r="T48" i="14"/>
  <c r="S48" i="14"/>
  <c r="T47" i="14"/>
  <c r="S47" i="14"/>
  <c r="T46" i="14"/>
  <c r="S46" i="14"/>
  <c r="T45" i="14"/>
  <c r="S45" i="14"/>
  <c r="T44" i="14"/>
  <c r="S44" i="14"/>
  <c r="T43" i="14"/>
  <c r="S43" i="14"/>
  <c r="T42" i="14"/>
  <c r="S42" i="14"/>
  <c r="T41" i="14"/>
  <c r="S41" i="14"/>
  <c r="T40" i="14"/>
  <c r="S40" i="14"/>
  <c r="T39" i="14"/>
  <c r="S39" i="14"/>
  <c r="T38" i="14"/>
  <c r="S38" i="14"/>
  <c r="T37" i="14"/>
  <c r="S37" i="14"/>
  <c r="T36" i="14"/>
  <c r="S36" i="14"/>
  <c r="T35" i="14"/>
  <c r="S35" i="14"/>
  <c r="T34" i="14"/>
  <c r="S34" i="14"/>
  <c r="T33" i="14"/>
  <c r="S33" i="14"/>
  <c r="T32" i="14"/>
  <c r="S32" i="14"/>
  <c r="T31" i="14"/>
  <c r="S31" i="14"/>
  <c r="T30" i="14"/>
  <c r="S30" i="14"/>
  <c r="T29" i="14"/>
  <c r="S29" i="14"/>
  <c r="T28" i="14"/>
  <c r="S28" i="14"/>
  <c r="T27" i="14"/>
  <c r="S27" i="14"/>
  <c r="T26" i="14"/>
  <c r="S26" i="14"/>
  <c r="T25" i="14"/>
  <c r="S25" i="14"/>
  <c r="T24" i="14"/>
  <c r="S24" i="14"/>
  <c r="T23" i="14"/>
  <c r="S23" i="14"/>
  <c r="T22" i="14"/>
  <c r="S22" i="14"/>
  <c r="T21" i="14"/>
  <c r="S21" i="14"/>
  <c r="T20" i="14"/>
  <c r="S20" i="14"/>
  <c r="T19" i="14"/>
  <c r="S19" i="14"/>
  <c r="T53" i="15"/>
  <c r="S53" i="15"/>
  <c r="T52" i="15"/>
  <c r="S52" i="15"/>
  <c r="T51" i="15"/>
  <c r="S51" i="15"/>
  <c r="T50" i="15"/>
  <c r="S50" i="15"/>
  <c r="T49" i="15"/>
  <c r="S49" i="15"/>
  <c r="T48" i="15"/>
  <c r="S48" i="15"/>
  <c r="T47" i="15"/>
  <c r="S47" i="15"/>
  <c r="T46" i="15"/>
  <c r="S46" i="15"/>
  <c r="T45" i="15"/>
  <c r="S45" i="15"/>
  <c r="T44" i="15"/>
  <c r="S44" i="15"/>
  <c r="T43" i="15"/>
  <c r="S43" i="15"/>
  <c r="T42" i="15"/>
  <c r="S42" i="15"/>
  <c r="T41" i="15"/>
  <c r="S41" i="15"/>
  <c r="T40" i="15"/>
  <c r="S40" i="15"/>
  <c r="T39" i="15"/>
  <c r="S39" i="15"/>
  <c r="T38" i="15"/>
  <c r="S38" i="15"/>
  <c r="T37" i="15"/>
  <c r="S37" i="15"/>
  <c r="T36" i="15"/>
  <c r="S36" i="15"/>
  <c r="T35" i="15"/>
  <c r="S35" i="15"/>
  <c r="T34" i="15"/>
  <c r="S34" i="15"/>
  <c r="T33" i="15"/>
  <c r="S33" i="15"/>
  <c r="T32" i="15"/>
  <c r="S32" i="15"/>
  <c r="T31" i="15"/>
  <c r="S31" i="15"/>
  <c r="T30" i="15"/>
  <c r="S30" i="15"/>
  <c r="T29" i="15"/>
  <c r="S29" i="15"/>
  <c r="T28" i="15"/>
  <c r="S28" i="15"/>
  <c r="T27" i="15"/>
  <c r="S27" i="15"/>
  <c r="T26" i="15"/>
  <c r="S26" i="15"/>
  <c r="T25" i="15"/>
  <c r="S25" i="15"/>
  <c r="T24" i="15"/>
  <c r="S24" i="15"/>
  <c r="T23" i="15"/>
  <c r="S23" i="15"/>
  <c r="T22" i="15"/>
  <c r="S22" i="15"/>
  <c r="T21" i="15"/>
  <c r="S21" i="15"/>
  <c r="T20" i="15"/>
  <c r="S20" i="15"/>
  <c r="T19" i="15"/>
  <c r="S19" i="15"/>
  <c r="T53" i="16"/>
  <c r="S53" i="16"/>
  <c r="T52" i="16"/>
  <c r="S52" i="16"/>
  <c r="T51" i="16"/>
  <c r="S51" i="16"/>
  <c r="T50" i="16"/>
  <c r="S50" i="16"/>
  <c r="T49" i="16"/>
  <c r="S49" i="16"/>
  <c r="T48" i="16"/>
  <c r="S48" i="16"/>
  <c r="T47" i="16"/>
  <c r="S47" i="16"/>
  <c r="T46" i="16"/>
  <c r="S46" i="16"/>
  <c r="T45" i="16"/>
  <c r="S45" i="16"/>
  <c r="T44" i="16"/>
  <c r="S44" i="16"/>
  <c r="T43" i="16"/>
  <c r="S43" i="16"/>
  <c r="T42" i="16"/>
  <c r="S42" i="16"/>
  <c r="T41" i="16"/>
  <c r="S41" i="16"/>
  <c r="T40" i="16"/>
  <c r="S40" i="16"/>
  <c r="T39" i="16"/>
  <c r="S39" i="16"/>
  <c r="T38" i="16"/>
  <c r="S38" i="16"/>
  <c r="T37" i="16"/>
  <c r="S37" i="16"/>
  <c r="T36" i="16"/>
  <c r="S36" i="16"/>
  <c r="T35" i="16"/>
  <c r="S35" i="16"/>
  <c r="T34" i="16"/>
  <c r="S34" i="16"/>
  <c r="T33" i="16"/>
  <c r="S33" i="16"/>
  <c r="T32" i="16"/>
  <c r="S32" i="16"/>
  <c r="T31" i="16"/>
  <c r="S31" i="16"/>
  <c r="T30" i="16"/>
  <c r="S30" i="16"/>
  <c r="T29" i="16"/>
  <c r="S29" i="16"/>
  <c r="T28" i="16"/>
  <c r="S28" i="16"/>
  <c r="T27" i="16"/>
  <c r="S27" i="16"/>
  <c r="T26" i="16"/>
  <c r="S26" i="16"/>
  <c r="T25" i="16"/>
  <c r="S25" i="16"/>
  <c r="T24" i="16"/>
  <c r="S24" i="16"/>
  <c r="T23" i="16"/>
  <c r="S23" i="16"/>
  <c r="T22" i="16"/>
  <c r="S22" i="16"/>
  <c r="T21" i="16"/>
  <c r="S21" i="16"/>
  <c r="T20" i="16"/>
  <c r="S20" i="16"/>
  <c r="T19" i="16"/>
  <c r="S19" i="16"/>
  <c r="T53" i="17"/>
  <c r="S53" i="17"/>
  <c r="T52" i="17"/>
  <c r="S52" i="17"/>
  <c r="T51" i="17"/>
  <c r="S51" i="17"/>
  <c r="T50" i="17"/>
  <c r="S50" i="17"/>
  <c r="T49" i="17"/>
  <c r="S49" i="17"/>
  <c r="T48" i="17"/>
  <c r="S48" i="17"/>
  <c r="T47" i="17"/>
  <c r="S47" i="17"/>
  <c r="T46" i="17"/>
  <c r="S46" i="17"/>
  <c r="T45" i="17"/>
  <c r="S45" i="17"/>
  <c r="T44" i="17"/>
  <c r="S44" i="17"/>
  <c r="T43" i="17"/>
  <c r="S43" i="17"/>
  <c r="T42" i="17"/>
  <c r="S42" i="17"/>
  <c r="T41" i="17"/>
  <c r="S41" i="17"/>
  <c r="T40" i="17"/>
  <c r="S40" i="17"/>
  <c r="T39" i="17"/>
  <c r="S39" i="17"/>
  <c r="T38" i="17"/>
  <c r="S38" i="17"/>
  <c r="T37" i="17"/>
  <c r="S37" i="17"/>
  <c r="T36" i="17"/>
  <c r="S36" i="17"/>
  <c r="T35" i="17"/>
  <c r="S35" i="17"/>
  <c r="T34" i="17"/>
  <c r="S34" i="17"/>
  <c r="T33" i="17"/>
  <c r="S33" i="17"/>
  <c r="T32" i="17"/>
  <c r="S32" i="17"/>
  <c r="T31" i="17"/>
  <c r="S31" i="17"/>
  <c r="T30" i="17"/>
  <c r="S30" i="17"/>
  <c r="T29" i="17"/>
  <c r="S29" i="17"/>
  <c r="T28" i="17"/>
  <c r="S28" i="17"/>
  <c r="T27" i="17"/>
  <c r="S27" i="17"/>
  <c r="T26" i="17"/>
  <c r="S26" i="17"/>
  <c r="T25" i="17"/>
  <c r="S25" i="17"/>
  <c r="T24" i="17"/>
  <c r="S24" i="17"/>
  <c r="T23" i="17"/>
  <c r="S23" i="17"/>
  <c r="T22" i="17"/>
  <c r="S22" i="17"/>
  <c r="T21" i="17"/>
  <c r="S21" i="17"/>
  <c r="T20" i="17"/>
  <c r="S20" i="17"/>
  <c r="T19" i="17"/>
  <c r="S19" i="17"/>
  <c r="T53" i="18"/>
  <c r="S53" i="18"/>
  <c r="T52" i="18"/>
  <c r="S52" i="18"/>
  <c r="T51" i="18"/>
  <c r="S51" i="18"/>
  <c r="T50" i="18"/>
  <c r="S50" i="18"/>
  <c r="T49" i="18"/>
  <c r="S49" i="18"/>
  <c r="T48" i="18"/>
  <c r="S48" i="18"/>
  <c r="T47" i="18"/>
  <c r="S47" i="18"/>
  <c r="T46" i="18"/>
  <c r="S46" i="18"/>
  <c r="T45" i="18"/>
  <c r="S45" i="18"/>
  <c r="T44" i="18"/>
  <c r="S44" i="18"/>
  <c r="T43" i="18"/>
  <c r="S43" i="18"/>
  <c r="T42" i="18"/>
  <c r="S42" i="18"/>
  <c r="T41" i="18"/>
  <c r="S41" i="18"/>
  <c r="T40" i="18"/>
  <c r="S40" i="18"/>
  <c r="T39" i="18"/>
  <c r="S39" i="18"/>
  <c r="T38" i="18"/>
  <c r="S38" i="18"/>
  <c r="T37" i="18"/>
  <c r="S37" i="18"/>
  <c r="T36" i="18"/>
  <c r="S36" i="18"/>
  <c r="T35" i="18"/>
  <c r="S35" i="18"/>
  <c r="T34" i="18"/>
  <c r="S34" i="18"/>
  <c r="T33" i="18"/>
  <c r="S33" i="18"/>
  <c r="T32" i="18"/>
  <c r="S32" i="18"/>
  <c r="T31" i="18"/>
  <c r="S31" i="18"/>
  <c r="T30" i="18"/>
  <c r="S30" i="18"/>
  <c r="T29" i="18"/>
  <c r="S29" i="18"/>
  <c r="T28" i="18"/>
  <c r="S28" i="18"/>
  <c r="T27" i="18"/>
  <c r="S27" i="18"/>
  <c r="T26" i="18"/>
  <c r="S26" i="18"/>
  <c r="T25" i="18"/>
  <c r="S25" i="18"/>
  <c r="T24" i="18"/>
  <c r="S24" i="18"/>
  <c r="T23" i="18"/>
  <c r="S23" i="18"/>
  <c r="T22" i="18"/>
  <c r="S22" i="18"/>
  <c r="T21" i="18"/>
  <c r="S21" i="18"/>
  <c r="T20" i="18"/>
  <c r="S20" i="18"/>
  <c r="T19" i="18"/>
  <c r="S19" i="18"/>
  <c r="T53" i="19"/>
  <c r="S53" i="19"/>
  <c r="T52" i="19"/>
  <c r="S52" i="19"/>
  <c r="T51" i="19"/>
  <c r="S51" i="19"/>
  <c r="T50" i="19"/>
  <c r="S50" i="19"/>
  <c r="T49" i="19"/>
  <c r="S49" i="19"/>
  <c r="T48" i="19"/>
  <c r="S48" i="19"/>
  <c r="T47" i="19"/>
  <c r="S47" i="19"/>
  <c r="T46" i="19"/>
  <c r="S46" i="19"/>
  <c r="T45" i="19"/>
  <c r="S45" i="19"/>
  <c r="T44" i="19"/>
  <c r="S44" i="19"/>
  <c r="T43" i="19"/>
  <c r="S43" i="19"/>
  <c r="T42" i="19"/>
  <c r="S42" i="19"/>
  <c r="T41" i="19"/>
  <c r="S41" i="19"/>
  <c r="T40" i="19"/>
  <c r="S40" i="19"/>
  <c r="T39" i="19"/>
  <c r="S39" i="19"/>
  <c r="T38" i="19"/>
  <c r="S38" i="19"/>
  <c r="T37" i="19"/>
  <c r="S37" i="19"/>
  <c r="T36" i="19"/>
  <c r="S36" i="19"/>
  <c r="T35" i="19"/>
  <c r="S35" i="19"/>
  <c r="T34" i="19"/>
  <c r="S34" i="19"/>
  <c r="T33" i="19"/>
  <c r="S33" i="19"/>
  <c r="T32" i="19"/>
  <c r="S32" i="19"/>
  <c r="T31" i="19"/>
  <c r="S31" i="19"/>
  <c r="T30" i="19"/>
  <c r="S30" i="19"/>
  <c r="T29" i="19"/>
  <c r="S29" i="19"/>
  <c r="T28" i="19"/>
  <c r="S28" i="19"/>
  <c r="T27" i="19"/>
  <c r="S27" i="19"/>
  <c r="T26" i="19"/>
  <c r="S26" i="19"/>
  <c r="T25" i="19"/>
  <c r="S25" i="19"/>
  <c r="T24" i="19"/>
  <c r="S24" i="19"/>
  <c r="T23" i="19"/>
  <c r="S23" i="19"/>
  <c r="T22" i="19"/>
  <c r="S22" i="19"/>
  <c r="T21" i="19"/>
  <c r="S21" i="19"/>
  <c r="T20" i="19"/>
  <c r="S20" i="19"/>
  <c r="T19" i="19"/>
  <c r="S19" i="19"/>
  <c r="T53" i="13"/>
  <c r="S53" i="13"/>
  <c r="T52" i="13"/>
  <c r="S52" i="13"/>
  <c r="T51" i="13"/>
  <c r="S51" i="13"/>
  <c r="T50" i="13"/>
  <c r="S50" i="13"/>
  <c r="T49" i="13"/>
  <c r="S49" i="13"/>
  <c r="T48" i="13"/>
  <c r="S48" i="13"/>
  <c r="T47" i="13"/>
  <c r="S47" i="13"/>
  <c r="T46" i="13"/>
  <c r="S46" i="13"/>
  <c r="T45" i="13"/>
  <c r="S45" i="13"/>
  <c r="T44" i="13"/>
  <c r="S44" i="13"/>
  <c r="T43" i="13"/>
  <c r="S43" i="13"/>
  <c r="T42" i="13"/>
  <c r="S42" i="13"/>
  <c r="T41" i="13"/>
  <c r="S41" i="13"/>
  <c r="T40" i="13"/>
  <c r="S40" i="13"/>
  <c r="T39" i="13"/>
  <c r="S39" i="13"/>
  <c r="T38" i="13"/>
  <c r="S38" i="13"/>
  <c r="T37" i="13"/>
  <c r="S37" i="13"/>
  <c r="T36" i="13"/>
  <c r="S36" i="13"/>
  <c r="T35" i="13"/>
  <c r="S35" i="13"/>
  <c r="T34" i="13"/>
  <c r="S34" i="13"/>
  <c r="T33" i="13"/>
  <c r="S33" i="13"/>
  <c r="T32" i="13"/>
  <c r="S32" i="13"/>
  <c r="T31" i="13"/>
  <c r="S31" i="13"/>
  <c r="T30" i="13"/>
  <c r="S30" i="13"/>
  <c r="T29" i="13"/>
  <c r="S29" i="13"/>
  <c r="T28" i="13"/>
  <c r="S28" i="13"/>
  <c r="T27" i="13"/>
  <c r="S27" i="13"/>
  <c r="T26" i="13"/>
  <c r="S26" i="13"/>
  <c r="T25" i="13"/>
  <c r="S25" i="13"/>
  <c r="T24" i="13"/>
  <c r="S24" i="13"/>
  <c r="T23" i="13"/>
  <c r="S23" i="13"/>
  <c r="T22" i="13"/>
  <c r="S22" i="13"/>
  <c r="T21" i="13"/>
  <c r="S21" i="13"/>
  <c r="T20" i="13"/>
  <c r="S20" i="13"/>
  <c r="T19" i="13"/>
  <c r="S19" i="13"/>
  <c r="T53" i="4"/>
  <c r="S53" i="4"/>
  <c r="T52" i="4"/>
  <c r="S52" i="4"/>
  <c r="T51" i="4"/>
  <c r="S51" i="4"/>
  <c r="T50" i="4"/>
  <c r="S50" i="4"/>
  <c r="T49" i="4"/>
  <c r="S49" i="4"/>
  <c r="T48" i="4"/>
  <c r="S48" i="4"/>
  <c r="T47" i="4"/>
  <c r="S47" i="4"/>
  <c r="T46" i="4"/>
  <c r="S46" i="4"/>
  <c r="T45" i="4"/>
  <c r="S45" i="4"/>
  <c r="T44" i="4"/>
  <c r="S44" i="4"/>
  <c r="T43" i="4"/>
  <c r="S43" i="4"/>
  <c r="T42" i="4"/>
  <c r="S42" i="4"/>
  <c r="T41" i="4"/>
  <c r="S41" i="4"/>
  <c r="T40" i="4"/>
  <c r="S40" i="4"/>
  <c r="T39" i="4"/>
  <c r="S39" i="4"/>
  <c r="T38" i="4"/>
  <c r="S38" i="4"/>
  <c r="T37" i="4"/>
  <c r="S37" i="4"/>
  <c r="T36" i="4"/>
  <c r="S36" i="4"/>
  <c r="T35" i="4"/>
  <c r="S35" i="4"/>
  <c r="T34" i="4"/>
  <c r="S34" i="4"/>
  <c r="T33" i="4"/>
  <c r="S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S21" i="4"/>
  <c r="T20" i="4"/>
  <c r="S20" i="4"/>
  <c r="T19" i="4"/>
  <c r="S19" i="4"/>
  <c r="U198" i="3"/>
  <c r="T198" i="3"/>
  <c r="U220" i="3"/>
  <c r="T220" i="3"/>
  <c r="U218" i="3"/>
  <c r="T218" i="3"/>
  <c r="U217" i="3"/>
  <c r="T217" i="3"/>
  <c r="U214" i="3"/>
  <c r="T214" i="3"/>
  <c r="U210" i="3"/>
  <c r="T210" i="3"/>
  <c r="U201" i="3"/>
  <c r="T201" i="3"/>
  <c r="U200" i="3"/>
  <c r="T200" i="3"/>
  <c r="U199" i="3"/>
  <c r="T199" i="3"/>
  <c r="U197" i="3"/>
  <c r="T197" i="3"/>
  <c r="U196" i="3"/>
  <c r="T196" i="3"/>
  <c r="U195" i="3"/>
  <c r="T195" i="3"/>
  <c r="U19" i="3"/>
  <c r="T19" i="3"/>
  <c r="U18" i="3"/>
  <c r="T18" i="3"/>
  <c r="R192" i="23" l="1"/>
  <c r="R71" i="23" l="1"/>
  <c r="R39" i="23" l="1"/>
  <c r="R56" i="23"/>
  <c r="R58" i="23" l="1"/>
  <c r="R92" i="23" l="1"/>
  <c r="R141" i="23"/>
  <c r="R148" i="23"/>
  <c r="R144" i="23" l="1"/>
  <c r="R142" i="23"/>
  <c r="R86" i="23"/>
  <c r="R84" i="23"/>
  <c r="R18" i="23"/>
  <c r="R55" i="23" l="1"/>
  <c r="R45" i="23"/>
  <c r="R23" i="23"/>
  <c r="R157" i="23"/>
  <c r="R49" i="23" l="1"/>
  <c r="R54" i="23"/>
  <c r="R145" i="23"/>
  <c r="R124" i="23"/>
  <c r="R154" i="23" l="1"/>
  <c r="R72" i="23"/>
  <c r="R147" i="23"/>
  <c r="R150" i="23"/>
  <c r="R83" i="23" l="1"/>
  <c r="R78" i="23"/>
  <c r="R77" i="23"/>
  <c r="R87" i="23" l="1"/>
  <c r="R82" i="23"/>
  <c r="R91" i="23"/>
  <c r="R162" i="23"/>
  <c r="N192" i="23" l="1"/>
  <c r="J192" i="23"/>
  <c r="G39" i="23" l="1"/>
  <c r="G64" i="23"/>
  <c r="G141" i="23"/>
  <c r="G58" i="23"/>
  <c r="G70" i="23"/>
  <c r="H55" i="23"/>
  <c r="N127" i="23"/>
  <c r="G56" i="23"/>
  <c r="G57" i="23"/>
  <c r="D86" i="23"/>
  <c r="D57" i="23"/>
  <c r="J57" i="23"/>
  <c r="N58" i="23"/>
  <c r="D39" i="23"/>
  <c r="D92" i="23"/>
  <c r="N92" i="23"/>
  <c r="J124" i="23"/>
  <c r="D164" i="23"/>
  <c r="D84" i="23"/>
  <c r="E86" i="23"/>
  <c r="E57" i="23"/>
  <c r="L23" i="23"/>
  <c r="L39" i="23"/>
  <c r="P64" i="23"/>
  <c r="L157" i="23"/>
  <c r="P157" i="23"/>
  <c r="E92" i="23"/>
  <c r="P92" i="23"/>
  <c r="E124" i="23"/>
  <c r="E84" i="23"/>
  <c r="N85" i="23"/>
  <c r="D56" i="23"/>
  <c r="N57" i="23"/>
  <c r="D58" i="23"/>
  <c r="J58" i="23"/>
  <c r="D64" i="23"/>
  <c r="J64" i="23"/>
  <c r="J70" i="23"/>
  <c r="E155" i="23"/>
  <c r="L155" i="23"/>
  <c r="J92" i="23"/>
  <c r="N124" i="23"/>
  <c r="L86" i="23"/>
  <c r="N56" i="23"/>
  <c r="J39" i="23"/>
  <c r="N64" i="23"/>
  <c r="N71" i="23"/>
  <c r="N70" i="23"/>
  <c r="N157" i="23"/>
  <c r="P155" i="23"/>
  <c r="D124" i="23"/>
  <c r="N141" i="23"/>
  <c r="H85" i="23"/>
  <c r="E39" i="23"/>
  <c r="P71" i="23"/>
  <c r="P70" i="23"/>
  <c r="H92" i="23"/>
  <c r="L124" i="23"/>
  <c r="P141" i="23"/>
  <c r="L84" i="23"/>
  <c r="P85" i="23"/>
  <c r="J86" i="23"/>
  <c r="E56" i="23"/>
  <c r="L56" i="23"/>
  <c r="H57" i="23"/>
  <c r="P57" i="23"/>
  <c r="E58" i="23"/>
  <c r="L58" i="23"/>
  <c r="E64" i="23"/>
  <c r="L64" i="23"/>
  <c r="E70" i="23"/>
  <c r="L70" i="23"/>
  <c r="F155" i="23"/>
  <c r="N155" i="23"/>
  <c r="L92" i="23"/>
  <c r="P124" i="23"/>
  <c r="J157" i="23"/>
  <c r="D55" i="23"/>
  <c r="D18" i="23"/>
  <c r="N65" i="23"/>
  <c r="N114" i="23"/>
  <c r="H65" i="23"/>
  <c r="H64" i="23"/>
  <c r="E55" i="23"/>
  <c r="E18" i="23"/>
  <c r="G55" i="23"/>
  <c r="G18" i="23"/>
  <c r="P65" i="23"/>
  <c r="H71" i="23"/>
  <c r="H70" i="23"/>
  <c r="N39" i="23"/>
  <c r="D65" i="23"/>
  <c r="J65" i="23"/>
  <c r="J71" i="23"/>
  <c r="D114" i="23"/>
  <c r="J114" i="23"/>
  <c r="J127" i="23"/>
  <c r="D135" i="23"/>
  <c r="P55" i="23"/>
  <c r="H23" i="23"/>
  <c r="H39" i="23"/>
  <c r="P39" i="23"/>
  <c r="E65" i="23"/>
  <c r="L65" i="23"/>
  <c r="G65" i="23"/>
  <c r="E71" i="23"/>
  <c r="L71" i="23"/>
  <c r="E114" i="23"/>
  <c r="L114" i="23"/>
  <c r="G114" i="23"/>
  <c r="E127" i="23"/>
  <c r="G127" i="23"/>
  <c r="H124" i="23"/>
  <c r="G84" i="23"/>
  <c r="G86" i="23"/>
  <c r="L147" i="23" l="1"/>
  <c r="L145" i="23"/>
  <c r="P45" i="23"/>
  <c r="P23" i="23"/>
  <c r="J147" i="23"/>
  <c r="J145" i="23"/>
  <c r="N147" i="23"/>
  <c r="N145" i="23"/>
  <c r="J45" i="23"/>
  <c r="J23" i="23"/>
  <c r="D49" i="23"/>
  <c r="D23" i="23"/>
  <c r="D133" i="23"/>
  <c r="D127" i="23"/>
  <c r="D147" i="23"/>
  <c r="D145" i="23"/>
  <c r="E147" i="23"/>
  <c r="E145" i="23"/>
  <c r="N45" i="23"/>
  <c r="N23" i="23"/>
  <c r="E45" i="23"/>
  <c r="E23" i="23"/>
  <c r="G45" i="23"/>
  <c r="G23" i="23"/>
  <c r="P127" i="23"/>
  <c r="L148" i="23"/>
  <c r="G124" i="23"/>
  <c r="L142" i="23"/>
  <c r="J142" i="23"/>
  <c r="H142" i="23"/>
  <c r="P142" i="23"/>
  <c r="N142" i="23"/>
  <c r="R155" i="23"/>
  <c r="L85" i="23"/>
  <c r="P84" i="23"/>
  <c r="H56" i="23"/>
  <c r="D148" i="23"/>
  <c r="J85" i="23"/>
  <c r="D166" i="23"/>
  <c r="E85" i="23"/>
  <c r="N84" i="23"/>
  <c r="P58" i="23"/>
  <c r="E142" i="23"/>
  <c r="E49" i="23"/>
  <c r="J56" i="23"/>
  <c r="P86" i="23"/>
  <c r="H84" i="23"/>
  <c r="J141" i="23"/>
  <c r="D85" i="23"/>
  <c r="E141" i="23"/>
  <c r="J49" i="23"/>
  <c r="J84" i="23"/>
  <c r="N86" i="23"/>
  <c r="L57" i="23"/>
  <c r="P56" i="23"/>
  <c r="D141" i="23"/>
  <c r="D161" i="23"/>
  <c r="P18" i="23"/>
  <c r="G148" i="23"/>
  <c r="G133" i="23"/>
  <c r="N148" i="23"/>
  <c r="N133" i="23"/>
  <c r="L55" i="23"/>
  <c r="L18" i="23"/>
  <c r="H58" i="23"/>
  <c r="H127" i="23"/>
  <c r="P114" i="23"/>
  <c r="P145" i="23"/>
  <c r="J155" i="23"/>
  <c r="H86" i="23"/>
  <c r="H141" i="23"/>
  <c r="N18" i="23"/>
  <c r="H145" i="23"/>
  <c r="H114" i="23"/>
  <c r="J55" i="23"/>
  <c r="J18" i="23"/>
  <c r="E148" i="23"/>
  <c r="E133" i="23"/>
  <c r="H45" i="23"/>
  <c r="H18" i="23"/>
  <c r="J148" i="23"/>
  <c r="J133" i="23"/>
  <c r="N49" i="23" l="1"/>
  <c r="P49" i="23"/>
  <c r="G49" i="23"/>
  <c r="D45" i="23"/>
  <c r="D72" i="23"/>
  <c r="D54" i="23"/>
  <c r="G72" i="23"/>
  <c r="G54" i="23"/>
  <c r="G147" i="23"/>
  <c r="G145" i="23"/>
  <c r="L133" i="23"/>
  <c r="L127" i="23"/>
  <c r="N55" i="23"/>
  <c r="E72" i="23"/>
  <c r="E54" i="23"/>
  <c r="L49" i="23"/>
  <c r="L45" i="23"/>
  <c r="G144" i="23"/>
  <c r="G142" i="23"/>
  <c r="J150" i="23"/>
  <c r="L150" i="23"/>
  <c r="P144" i="23"/>
  <c r="J144" i="23"/>
  <c r="N144" i="23"/>
  <c r="L144" i="23"/>
  <c r="H144" i="23"/>
  <c r="N150" i="23"/>
  <c r="E144" i="23"/>
  <c r="G150" i="23"/>
  <c r="P133" i="23"/>
  <c r="N83" i="23"/>
  <c r="D83" i="23"/>
  <c r="E150" i="23"/>
  <c r="J83" i="23"/>
  <c r="P147" i="23"/>
  <c r="H83" i="23"/>
  <c r="H147" i="23"/>
  <c r="H148" i="23"/>
  <c r="H133" i="23"/>
  <c r="H49" i="23"/>
  <c r="E82" i="23" l="1"/>
  <c r="H82" i="23"/>
  <c r="H54" i="23"/>
  <c r="L72" i="23"/>
  <c r="L54" i="23"/>
  <c r="G162" i="23"/>
  <c r="G154" i="23"/>
  <c r="P72" i="23"/>
  <c r="P54" i="23"/>
  <c r="D162" i="23"/>
  <c r="D154" i="23"/>
  <c r="J72" i="23"/>
  <c r="J54" i="23"/>
  <c r="P150" i="23"/>
  <c r="P148" i="23"/>
  <c r="N54" i="23"/>
  <c r="D142" i="23"/>
  <c r="G87" i="23"/>
  <c r="G82" i="23"/>
  <c r="D87" i="23"/>
  <c r="D82" i="23"/>
  <c r="D144" i="23"/>
  <c r="E83" i="23"/>
  <c r="P83" i="23"/>
  <c r="L83" i="23"/>
  <c r="H150" i="23"/>
  <c r="E87" i="23" l="1"/>
  <c r="L82" i="23"/>
  <c r="L162" i="23"/>
  <c r="J87" i="23"/>
  <c r="N72" i="23"/>
  <c r="J162" i="23"/>
  <c r="J154" i="23"/>
  <c r="L154" i="23"/>
  <c r="E154" i="23"/>
  <c r="E162" i="23"/>
  <c r="H154" i="23"/>
  <c r="H72" i="23"/>
  <c r="P87" i="23"/>
  <c r="P82" i="23"/>
  <c r="D150" i="23"/>
  <c r="P91" i="23"/>
  <c r="H87" i="23"/>
  <c r="J82" i="23" l="1"/>
  <c r="P154" i="23"/>
  <c r="P162" i="23"/>
  <c r="J91" i="23"/>
  <c r="L87" i="23"/>
  <c r="N154" i="23"/>
  <c r="N162" i="23"/>
  <c r="H162" i="23"/>
  <c r="N82" i="23"/>
  <c r="D152" i="23"/>
  <c r="L91" i="23"/>
  <c r="N87" i="23" l="1"/>
  <c r="N91" i="23"/>
  <c r="E151" i="23"/>
  <c r="E152" i="23" l="1"/>
  <c r="G151" i="23" l="1"/>
  <c r="F151" i="23"/>
  <c r="I151" i="23" l="1"/>
  <c r="G152" i="23"/>
  <c r="F152" i="23"/>
  <c r="H151" i="23" l="1"/>
  <c r="H152" i="23" l="1"/>
  <c r="J151" i="23" l="1"/>
  <c r="J152" i="23" l="1"/>
  <c r="L151" i="23" l="1"/>
  <c r="L152" i="23" l="1"/>
  <c r="L141" i="23"/>
  <c r="N151" i="23" l="1"/>
  <c r="N152" i="23" l="1"/>
  <c r="G71" i="23"/>
  <c r="P151" i="23" l="1"/>
  <c r="G85" i="23"/>
  <c r="P152" i="23" l="1"/>
  <c r="G192" i="23"/>
  <c r="R151" i="23" l="1"/>
  <c r="G83" i="23"/>
  <c r="R152" i="23" l="1"/>
  <c r="Q85" i="23" l="1"/>
  <c r="Q80" i="23"/>
  <c r="O85" i="23"/>
  <c r="O80" i="23"/>
  <c r="P30" i="24" l="1"/>
  <c r="N30" i="24"/>
  <c r="L30" i="24"/>
  <c r="J30" i="24" l="1"/>
  <c r="L19" i="24" l="1"/>
  <c r="L20" i="24"/>
  <c r="N19" i="24"/>
  <c r="N20" i="24"/>
  <c r="P19" i="24"/>
  <c r="P20" i="24"/>
  <c r="J19" i="24"/>
  <c r="J20" i="24"/>
  <c r="Q57" i="23" l="1"/>
  <c r="M57" i="23"/>
  <c r="O57" i="23"/>
  <c r="H20" i="24" l="1"/>
  <c r="H30" i="24"/>
  <c r="H19" i="24" l="1"/>
  <c r="R30" i="24" l="1"/>
  <c r="R20" i="24" l="1"/>
  <c r="R19" i="24" l="1"/>
  <c r="Q64" i="23"/>
  <c r="O64" i="23" l="1"/>
  <c r="Q58" i="23" l="1"/>
  <c r="O58" i="23" l="1"/>
  <c r="M58" i="23"/>
  <c r="Q65" i="23"/>
  <c r="K58" i="23"/>
  <c r="Q86" i="23" l="1"/>
  <c r="Q81" i="23"/>
  <c r="O65" i="23"/>
  <c r="O86" i="23" l="1"/>
  <c r="O81" i="23"/>
  <c r="M86" i="23"/>
  <c r="M81" i="23"/>
  <c r="K81" i="23"/>
  <c r="S58" i="23"/>
  <c r="K86" i="23" l="1"/>
  <c r="S81" i="23" l="1"/>
  <c r="S86" i="23"/>
  <c r="S155" i="23" l="1"/>
  <c r="K192" i="23" l="1"/>
  <c r="K63" i="23" l="1"/>
  <c r="I192" i="23"/>
  <c r="M64" i="23" l="1"/>
  <c r="M63" i="23"/>
  <c r="K60" i="23"/>
  <c r="M60" i="23"/>
  <c r="M75" i="23" l="1"/>
  <c r="K64" i="23"/>
  <c r="M65" i="23"/>
  <c r="K65" i="23" l="1"/>
  <c r="M85" i="23"/>
  <c r="M80" i="23"/>
  <c r="I129" i="23"/>
  <c r="Q109" i="23"/>
  <c r="Q114" i="23"/>
  <c r="O114" i="23" l="1"/>
  <c r="O109" i="23"/>
  <c r="I135" i="23"/>
  <c r="I137" i="23"/>
  <c r="I161" i="23" l="1"/>
  <c r="K115" i="23" l="1"/>
  <c r="O115" i="23" l="1"/>
  <c r="Q115" i="23"/>
  <c r="M115" i="23"/>
  <c r="Q147" i="23" l="1"/>
  <c r="Q145" i="23"/>
  <c r="O147" i="23"/>
  <c r="O145" i="23"/>
  <c r="I191" i="23" l="1"/>
  <c r="I177" i="23" l="1"/>
  <c r="S115" i="23" l="1"/>
  <c r="S145" i="23" l="1"/>
  <c r="S147" i="23" l="1"/>
  <c r="K163" i="23" l="1"/>
  <c r="M163" i="23" l="1"/>
  <c r="O163" i="23" l="1"/>
  <c r="Q163" i="23" l="1"/>
  <c r="S163" i="23" l="1"/>
  <c r="I179" i="23" l="1"/>
  <c r="Q140" i="23" l="1"/>
  <c r="O90" i="23" l="1"/>
  <c r="M90" i="23"/>
  <c r="Q134" i="23"/>
  <c r="S140" i="23"/>
  <c r="Q90" i="23" l="1"/>
  <c r="S90" i="23"/>
  <c r="K90" i="23"/>
  <c r="S134" i="23"/>
  <c r="O140" i="23" l="1"/>
  <c r="O134" i="23" l="1"/>
  <c r="M140" i="23" l="1"/>
  <c r="O141" i="23"/>
  <c r="M134" i="23"/>
  <c r="O148" i="23" l="1"/>
  <c r="S197" i="23" l="1"/>
  <c r="Q197" i="23"/>
  <c r="O197" i="23"/>
  <c r="M197" i="23"/>
  <c r="Q195" i="23"/>
  <c r="S51" i="23"/>
  <c r="Q51" i="23"/>
  <c r="K51" i="23"/>
  <c r="U37" i="23"/>
  <c r="U70" i="23" l="1"/>
  <c r="U69" i="23"/>
  <c r="M51" i="23"/>
  <c r="O195" i="23"/>
  <c r="K197" i="23"/>
  <c r="S192" i="23"/>
  <c r="O51" i="23"/>
  <c r="M192" i="23"/>
  <c r="U36" i="23"/>
  <c r="U35" i="23"/>
  <c r="K195" i="23"/>
  <c r="S195" i="23"/>
  <c r="O192" i="23"/>
  <c r="U18" i="23"/>
  <c r="U19" i="23"/>
  <c r="U31" i="23"/>
  <c r="M195" i="23"/>
  <c r="Q192" i="23"/>
  <c r="I33" i="23"/>
  <c r="U102" i="23"/>
  <c r="U201" i="23"/>
  <c r="U51" i="23"/>
  <c r="U92" i="23" l="1"/>
  <c r="U93" i="23"/>
  <c r="U30" i="23"/>
  <c r="U104" i="23"/>
  <c r="I201" i="23"/>
  <c r="U28" i="23" l="1"/>
  <c r="U34" i="23"/>
  <c r="U192" i="23"/>
  <c r="S70" i="23" l="1"/>
  <c r="S69" i="23"/>
  <c r="M70" i="23"/>
  <c r="M69" i="23"/>
  <c r="O69" i="23"/>
  <c r="O70" i="23"/>
  <c r="Q70" i="23"/>
  <c r="Q69" i="23"/>
  <c r="S30" i="23" l="1"/>
  <c r="S31" i="23"/>
  <c r="Q31" i="23"/>
  <c r="Q30" i="23"/>
  <c r="O31" i="23"/>
  <c r="O30" i="23"/>
  <c r="M31" i="23"/>
  <c r="M30" i="23"/>
  <c r="S19" i="23" l="1"/>
  <c r="Q19" i="23"/>
  <c r="M19" i="23"/>
  <c r="O19" i="23"/>
  <c r="M40" i="23" l="1"/>
  <c r="Q40" i="23"/>
  <c r="O40" i="23"/>
  <c r="S40" i="23" l="1"/>
  <c r="U40" i="23" l="1"/>
  <c r="U106" i="23" l="1"/>
  <c r="U107" i="23" l="1"/>
  <c r="Q20" i="23" l="1"/>
  <c r="Q18" i="23"/>
  <c r="O20" i="23"/>
  <c r="O18" i="23"/>
  <c r="M20" i="23"/>
  <c r="M18" i="23"/>
  <c r="S18" i="23"/>
  <c r="S20" i="23"/>
  <c r="Q25" i="23" l="1"/>
  <c r="Q56" i="23"/>
  <c r="O25" i="23"/>
  <c r="O56" i="23"/>
  <c r="M25" i="23"/>
  <c r="M56" i="23"/>
  <c r="S25" i="23"/>
  <c r="Q79" i="23" l="1"/>
  <c r="Q74" i="23"/>
  <c r="U25" i="23"/>
  <c r="U56" i="23"/>
  <c r="O79" i="23"/>
  <c r="O74" i="23"/>
  <c r="Q180" i="23"/>
  <c r="S56" i="23"/>
  <c r="O180" i="23"/>
  <c r="M79" i="23"/>
  <c r="M74" i="23"/>
  <c r="S79" i="23"/>
  <c r="S74" i="23"/>
  <c r="M180" i="23"/>
  <c r="Q84" i="23" l="1"/>
  <c r="O84" i="23"/>
  <c r="S84" i="23"/>
  <c r="M84" i="23"/>
  <c r="U79" i="23"/>
  <c r="U74" i="23"/>
  <c r="U180" i="23" l="1"/>
  <c r="S180" i="23"/>
  <c r="U84" i="23"/>
  <c r="K25" i="23" l="1"/>
  <c r="K93" i="23" l="1"/>
  <c r="K79" i="23"/>
  <c r="K74" i="23"/>
  <c r="K19" i="23"/>
  <c r="K180" i="23"/>
  <c r="K84" i="23" l="1"/>
  <c r="K31" i="23" l="1"/>
  <c r="K40" i="23" l="1"/>
  <c r="K20" i="23" l="1"/>
  <c r="K56" i="23"/>
  <c r="K18" i="23"/>
  <c r="S36" i="23" l="1"/>
  <c r="M36" i="23"/>
  <c r="O36" i="23"/>
  <c r="Q36" i="23"/>
  <c r="M37" i="23" l="1"/>
  <c r="O37" i="23"/>
  <c r="S37" i="23"/>
  <c r="Q37" i="23"/>
  <c r="M201" i="23" l="1"/>
  <c r="Q201" i="23"/>
  <c r="S201" i="23"/>
  <c r="O201" i="23"/>
  <c r="O66" i="23" l="1"/>
  <c r="O71" i="23"/>
  <c r="O59" i="23"/>
  <c r="M59" i="23"/>
  <c r="M66" i="23"/>
  <c r="M71" i="23"/>
  <c r="S59" i="23"/>
  <c r="S71" i="23"/>
  <c r="S66" i="23"/>
  <c r="Q66" i="23"/>
  <c r="Q71" i="23"/>
  <c r="Q59" i="23"/>
  <c r="U66" i="23" l="1"/>
  <c r="U59" i="23"/>
  <c r="U71" i="23"/>
  <c r="M83" i="23" l="1"/>
  <c r="M73" i="23"/>
  <c r="M24" i="23"/>
  <c r="O24" i="23" l="1"/>
  <c r="M23" i="23"/>
  <c r="M77" i="23"/>
  <c r="M78" i="23"/>
  <c r="M55" i="23"/>
  <c r="Q24" i="23" l="1"/>
  <c r="M54" i="23"/>
  <c r="O23" i="23"/>
  <c r="O83" i="23"/>
  <c r="O73" i="23"/>
  <c r="O55" i="23"/>
  <c r="S24" i="23" l="1"/>
  <c r="Q55" i="23"/>
  <c r="O78" i="23"/>
  <c r="O77" i="23"/>
  <c r="Q23" i="23"/>
  <c r="O54" i="23"/>
  <c r="Q83" i="23"/>
  <c r="Q73" i="23"/>
  <c r="M72" i="23"/>
  <c r="M154" i="23"/>
  <c r="M82" i="23" l="1"/>
  <c r="O72" i="23"/>
  <c r="O154" i="23"/>
  <c r="Q54" i="23"/>
  <c r="S55" i="23"/>
  <c r="S73" i="23"/>
  <c r="S23" i="23"/>
  <c r="Q77" i="23"/>
  <c r="Q78" i="23"/>
  <c r="Q154" i="23" l="1"/>
  <c r="Q72" i="23"/>
  <c r="S78" i="23"/>
  <c r="M91" i="23"/>
  <c r="M87" i="23"/>
  <c r="S83" i="23"/>
  <c r="S54" i="23"/>
  <c r="O82" i="23"/>
  <c r="S77" i="23" l="1"/>
  <c r="O87" i="23"/>
  <c r="O91" i="23"/>
  <c r="Q82" i="23"/>
  <c r="S154" i="23"/>
  <c r="S72" i="23"/>
  <c r="S82" i="23" l="1"/>
  <c r="Q91" i="23"/>
  <c r="Q87" i="23"/>
  <c r="S91" i="23" l="1"/>
  <c r="S87" i="23"/>
  <c r="U24" i="23"/>
  <c r="U55" i="23" l="1"/>
  <c r="U23" i="23"/>
  <c r="U49" i="23" l="1"/>
  <c r="U45" i="23"/>
  <c r="U73" i="23"/>
  <c r="U54" i="23"/>
  <c r="U154" i="23" l="1"/>
  <c r="U72" i="23"/>
  <c r="U78" i="23"/>
  <c r="U77" i="23"/>
  <c r="U83" i="23"/>
  <c r="U82" i="23" l="1"/>
  <c r="U91" i="23"/>
  <c r="U87" i="23"/>
  <c r="K36" i="23" l="1"/>
  <c r="K26" i="23" l="1"/>
  <c r="K57" i="23"/>
  <c r="K52" i="23"/>
  <c r="K80" i="23" l="1"/>
  <c r="K75" i="23"/>
  <c r="K37" i="23"/>
  <c r="K85" i="23" l="1"/>
  <c r="K201" i="23" l="1"/>
  <c r="K24" i="23"/>
  <c r="K23" i="23" l="1"/>
  <c r="K55" i="23"/>
  <c r="K54" i="23" l="1"/>
  <c r="K69" i="23" l="1"/>
  <c r="K70" i="23"/>
  <c r="K66" i="23" l="1"/>
  <c r="K71" i="23"/>
  <c r="K59" i="23" l="1"/>
  <c r="K83" i="23" l="1"/>
  <c r="K73" i="23"/>
  <c r="K154" i="23"/>
  <c r="K72" i="23"/>
  <c r="K78" i="23" l="1"/>
  <c r="K77" i="23" l="1"/>
  <c r="K82" i="23" l="1"/>
  <c r="K87" i="23" l="1"/>
  <c r="K91" i="23" l="1"/>
  <c r="I165" i="23" l="1"/>
  <c r="I131" i="23" l="1"/>
  <c r="I106" i="23"/>
  <c r="I104" i="23"/>
  <c r="I128" i="23"/>
  <c r="I99" i="23"/>
  <c r="I93" i="23"/>
  <c r="I102" i="23"/>
  <c r="I107" i="23"/>
  <c r="I103" i="23"/>
  <c r="I98" i="23"/>
  <c r="I94" i="23"/>
  <c r="I95" i="23"/>
  <c r="I100" i="23" l="1"/>
  <c r="I127" i="23"/>
  <c r="I159" i="23" l="1"/>
  <c r="I157" i="23" l="1"/>
  <c r="M110" i="23" l="1"/>
  <c r="Q98" i="23"/>
  <c r="O98" i="23"/>
  <c r="M98" i="23"/>
  <c r="I184" i="23" l="1"/>
  <c r="I186" i="23"/>
  <c r="I169" i="23"/>
  <c r="I178" i="23"/>
  <c r="I168" i="23"/>
  <c r="I188" i="23"/>
  <c r="M137" i="23"/>
  <c r="Q137" i="23"/>
  <c r="S98" i="23" l="1"/>
  <c r="U98" i="23"/>
  <c r="O101" i="23"/>
  <c r="O99" i="23"/>
  <c r="O100" i="23"/>
  <c r="S103" i="23"/>
  <c r="S102" i="23"/>
  <c r="Q107" i="23"/>
  <c r="Q106" i="23"/>
  <c r="M104" i="23"/>
  <c r="I180" i="23"/>
  <c r="S137" i="23"/>
  <c r="Q104" i="23"/>
  <c r="Q102" i="23"/>
  <c r="Q94" i="23"/>
  <c r="O106" i="23"/>
  <c r="M103" i="23"/>
  <c r="Q135" i="23"/>
  <c r="Q161" i="23"/>
  <c r="Q141" i="23"/>
  <c r="S104" i="23"/>
  <c r="M94" i="23"/>
  <c r="M107" i="23"/>
  <c r="S106" i="23"/>
  <c r="O103" i="23"/>
  <c r="Q101" i="23"/>
  <c r="Q99" i="23"/>
  <c r="O104" i="23"/>
  <c r="S99" i="23"/>
  <c r="M101" i="23"/>
  <c r="M99" i="23"/>
  <c r="O107" i="23"/>
  <c r="M106" i="23"/>
  <c r="M102" i="23"/>
  <c r="S107" i="23"/>
  <c r="O94" i="23"/>
  <c r="M135" i="23"/>
  <c r="M161" i="23"/>
  <c r="M141" i="23"/>
  <c r="Q103" i="23"/>
  <c r="O102" i="23"/>
  <c r="Q93" i="23" l="1"/>
  <c r="S100" i="23"/>
  <c r="S101" i="23"/>
  <c r="I172" i="23"/>
  <c r="O93" i="23"/>
  <c r="S94" i="23"/>
  <c r="S141" i="23"/>
  <c r="S161" i="23"/>
  <c r="S135" i="23"/>
  <c r="M93" i="23"/>
  <c r="S93" i="23"/>
  <c r="M100" i="23"/>
  <c r="U101" i="23"/>
  <c r="U99" i="23"/>
  <c r="Q100" i="23"/>
  <c r="I171" i="23" l="1"/>
  <c r="I36" i="23" l="1"/>
  <c r="I37" i="23"/>
  <c r="I174" i="23"/>
  <c r="U97" i="23"/>
  <c r="I173" i="23"/>
  <c r="I32" i="23"/>
  <c r="I43" i="23"/>
  <c r="I31" i="23"/>
  <c r="I41" i="23" l="1"/>
  <c r="I51" i="23"/>
  <c r="U144" i="23"/>
  <c r="U150" i="23"/>
  <c r="U142" i="23"/>
  <c r="I175" i="23"/>
  <c r="I30" i="23"/>
  <c r="I42" i="23"/>
  <c r="I47" i="23" l="1"/>
  <c r="I35" i="23"/>
  <c r="I44" i="23"/>
  <c r="I48" i="23"/>
  <c r="I40" i="23" l="1"/>
  <c r="I28" i="23"/>
  <c r="I39" i="23"/>
  <c r="I34" i="23" l="1"/>
  <c r="I156" i="23" l="1"/>
  <c r="K155" i="23" l="1"/>
  <c r="I155" i="23" l="1"/>
  <c r="O220" i="23" l="1"/>
  <c r="Q220" i="23"/>
  <c r="U220" i="23" l="1"/>
  <c r="S220" i="23"/>
  <c r="K110" i="23"/>
  <c r="M220" i="23"/>
  <c r="K220" i="23" l="1"/>
  <c r="S149" i="23" l="1"/>
  <c r="Q126" i="23"/>
  <c r="O149" i="23"/>
  <c r="Q149" i="23"/>
  <c r="K101" i="23" l="1"/>
  <c r="S126" i="23"/>
  <c r="M126" i="23"/>
  <c r="M149" i="23"/>
  <c r="Q96" i="23"/>
  <c r="K94" i="23" l="1"/>
  <c r="S96" i="23"/>
  <c r="O96" i="23"/>
  <c r="K102" i="23"/>
  <c r="U133" i="23"/>
  <c r="U126" i="23"/>
  <c r="M96" i="23"/>
  <c r="K149" i="23" l="1"/>
  <c r="K103" i="23"/>
  <c r="K98" i="23"/>
  <c r="K126" i="23"/>
  <c r="Q125" i="23" l="1"/>
  <c r="Q133" i="23"/>
  <c r="Q148" i="23"/>
  <c r="M109" i="23"/>
  <c r="M114" i="23"/>
  <c r="K137" i="23"/>
  <c r="K96" i="23"/>
  <c r="K104" i="23" l="1"/>
  <c r="K114" i="23"/>
  <c r="K109" i="23"/>
  <c r="K135" i="23"/>
  <c r="K141" i="23"/>
  <c r="K99" i="23"/>
  <c r="M147" i="23"/>
  <c r="M145" i="23"/>
  <c r="K147" i="23" l="1"/>
  <c r="K145" i="23"/>
  <c r="K100" i="23"/>
  <c r="K161" i="23"/>
  <c r="M125" i="23"/>
  <c r="M133" i="23"/>
  <c r="M148" i="23"/>
  <c r="S133" i="23"/>
  <c r="S125" i="23"/>
  <c r="S148" i="23" l="1"/>
  <c r="K125" i="23" l="1"/>
  <c r="K133" i="23"/>
  <c r="K148" i="23"/>
  <c r="O95" i="23" l="1"/>
  <c r="O92" i="23" l="1"/>
  <c r="M95" i="23"/>
  <c r="S95" i="23" l="1"/>
  <c r="M92" i="23"/>
  <c r="Q95" i="23"/>
  <c r="S92" i="23" l="1"/>
  <c r="Q92" i="23"/>
  <c r="I20" i="23" l="1"/>
  <c r="I21" i="23" l="1"/>
  <c r="I19" i="23"/>
  <c r="I63" i="23" l="1"/>
  <c r="I62" i="23"/>
  <c r="I64" i="23" l="1"/>
  <c r="I220" i="23" l="1"/>
  <c r="I132" i="23" l="1"/>
  <c r="I108" i="23" l="1"/>
  <c r="I109" i="23"/>
  <c r="I130" i="23"/>
  <c r="I134" i="23" l="1"/>
  <c r="I114" i="23"/>
  <c r="I125" i="23"/>
  <c r="I141" i="23" l="1"/>
  <c r="I133" i="23"/>
  <c r="I148" i="23"/>
  <c r="I97" i="23" l="1"/>
  <c r="I96" i="23" l="1"/>
  <c r="I92" i="23" l="1"/>
  <c r="I142" i="23" l="1"/>
  <c r="I144" i="23" l="1"/>
  <c r="I115" i="23" l="1"/>
  <c r="I145" i="23" l="1"/>
  <c r="I147" i="23" l="1"/>
  <c r="I150" i="23"/>
  <c r="I152" i="23" l="1"/>
  <c r="K151" i="23" l="1"/>
  <c r="S151" i="23" l="1"/>
  <c r="K178" i="23" l="1"/>
  <c r="K179" i="23" l="1"/>
  <c r="K107" i="23" l="1"/>
  <c r="K106" i="23" l="1"/>
  <c r="K156" i="23"/>
  <c r="M155" i="23" l="1"/>
  <c r="K176" i="23"/>
  <c r="K162" i="23"/>
  <c r="K186" i="23"/>
  <c r="K177" i="23" l="1"/>
  <c r="M156" i="23"/>
  <c r="O186" i="23"/>
  <c r="M162" i="23" l="1"/>
  <c r="O155" i="23"/>
  <c r="M186" i="23"/>
  <c r="Q186" i="23"/>
  <c r="K184" i="23" l="1"/>
  <c r="O156" i="23"/>
  <c r="M184" i="23"/>
  <c r="O162" i="23" l="1"/>
  <c r="K172" i="23"/>
  <c r="Q155" i="23"/>
  <c r="M172" i="23"/>
  <c r="U186" i="23"/>
  <c r="S186" i="23"/>
  <c r="O184" i="23"/>
  <c r="K173" i="23" l="1"/>
  <c r="Q156" i="23"/>
  <c r="O172" i="23"/>
  <c r="M171" i="23"/>
  <c r="Q184" i="23"/>
  <c r="Q162" i="23" l="1"/>
  <c r="Q172" i="23"/>
  <c r="M174" i="23"/>
  <c r="O171" i="23"/>
  <c r="O174" i="23"/>
  <c r="U184" i="23" l="1"/>
  <c r="S184" i="23"/>
  <c r="U155" i="23"/>
  <c r="S156" i="23"/>
  <c r="Q171" i="23"/>
  <c r="Q174" i="23"/>
  <c r="S172" i="23"/>
  <c r="S162" i="23" l="1"/>
  <c r="S171" i="23"/>
  <c r="U172" i="23"/>
  <c r="U173" i="23"/>
  <c r="U156" i="23" l="1"/>
  <c r="U162" i="23"/>
  <c r="U171" i="23"/>
  <c r="U174" i="23"/>
  <c r="S174" i="23"/>
  <c r="I190" i="23" l="1"/>
  <c r="M191" i="23" l="1"/>
  <c r="K191" i="23"/>
  <c r="Q191" i="23" l="1"/>
  <c r="O191" i="23"/>
  <c r="U191" i="23" l="1"/>
  <c r="S191" i="23" l="1"/>
  <c r="I68" i="23" l="1"/>
  <c r="I67" i="23"/>
  <c r="I60" i="23" l="1"/>
  <c r="I65" i="23" l="1"/>
  <c r="I69" i="23"/>
  <c r="I164" i="23"/>
  <c r="I53" i="23" l="1"/>
  <c r="I70" i="23"/>
  <c r="I52" i="23"/>
  <c r="I22" i="23"/>
  <c r="I25" i="23" l="1"/>
  <c r="I18" i="23"/>
  <c r="I66" i="23"/>
  <c r="I59" i="23" l="1"/>
  <c r="I56" i="23"/>
  <c r="I71" i="23"/>
  <c r="I74" i="23" l="1"/>
  <c r="I27" i="23" l="1"/>
  <c r="I84" i="23"/>
  <c r="I58" i="23" l="1"/>
  <c r="I76" i="23" l="1"/>
  <c r="I86" i="23" l="1"/>
  <c r="O108" i="23" l="1"/>
  <c r="Q108" i="23" l="1"/>
  <c r="U108" i="23" l="1"/>
  <c r="S108" i="23"/>
  <c r="O97" i="23" l="1"/>
  <c r="O144" i="23" l="1"/>
  <c r="O142" i="23"/>
  <c r="O150" i="23"/>
  <c r="Q97" i="23"/>
  <c r="S97" i="23"/>
  <c r="S144" i="23" l="1"/>
  <c r="S142" i="23"/>
  <c r="Q142" i="23"/>
  <c r="Q144" i="23"/>
  <c r="Q150" i="23"/>
  <c r="S150" i="23" l="1"/>
  <c r="S152" i="23" l="1"/>
  <c r="U151" i="23" l="1"/>
  <c r="U152" i="23" l="1"/>
  <c r="I167" i="23" l="1"/>
  <c r="I163" i="23" l="1"/>
  <c r="I166" i="23" l="1"/>
  <c r="K165" i="23" l="1"/>
  <c r="K167" i="23" l="1"/>
  <c r="M176" i="23" l="1"/>
  <c r="M177" i="23" l="1"/>
  <c r="O177" i="23"/>
  <c r="Q176" i="23" l="1"/>
  <c r="O176" i="23"/>
  <c r="Q177" i="23"/>
  <c r="S176" i="23"/>
  <c r="S177" i="23" l="1"/>
  <c r="U176" i="23" l="1"/>
  <c r="U177" i="23"/>
  <c r="K32" i="23" l="1"/>
  <c r="K30" i="23" l="1"/>
  <c r="M178" i="23" l="1"/>
  <c r="M179" i="23" l="1"/>
  <c r="O179" i="23"/>
  <c r="O178" i="23" l="1"/>
  <c r="Q178" i="23"/>
  <c r="Q179" i="23"/>
  <c r="S178" i="23" l="1"/>
  <c r="S179" i="23"/>
  <c r="U179" i="23" l="1"/>
  <c r="U178" i="23"/>
  <c r="S34" i="23" l="1"/>
  <c r="S28" i="23"/>
  <c r="M35" i="23"/>
  <c r="M39" i="23"/>
  <c r="Q35" i="23"/>
  <c r="Q39" i="23"/>
  <c r="O28" i="23"/>
  <c r="O34" i="23"/>
  <c r="M28" i="23"/>
  <c r="M34" i="23"/>
  <c r="S39" i="23"/>
  <c r="S35" i="23"/>
  <c r="O35" i="23"/>
  <c r="O39" i="23"/>
  <c r="Q28" i="23"/>
  <c r="Q34" i="23"/>
  <c r="Q45" i="23" l="1"/>
  <c r="Q49" i="23"/>
  <c r="O49" i="23"/>
  <c r="O45" i="23"/>
  <c r="S49" i="23"/>
  <c r="S45" i="23"/>
  <c r="M49" i="23"/>
  <c r="M45" i="23"/>
  <c r="K28" i="23" l="1"/>
  <c r="K34" i="23" l="1"/>
  <c r="O165" i="23" l="1"/>
  <c r="Q165" i="23" l="1"/>
  <c r="S165" i="23" l="1"/>
  <c r="K95" i="23" l="1"/>
  <c r="K92" i="23" l="1"/>
  <c r="M108" i="23" l="1"/>
  <c r="K108" i="23" l="1"/>
  <c r="M97" i="23" l="1"/>
  <c r="K97" i="23"/>
  <c r="M144" i="23" l="1"/>
  <c r="M142" i="23"/>
  <c r="M150" i="23"/>
  <c r="K142" i="23"/>
  <c r="K144" i="23" l="1"/>
  <c r="K150" i="23"/>
  <c r="K152" i="23" l="1"/>
  <c r="M151" i="23" l="1"/>
  <c r="K168" i="23"/>
  <c r="M168" i="23"/>
  <c r="M152" i="23" l="1"/>
  <c r="O168" i="23"/>
  <c r="O151" i="23" l="1"/>
  <c r="Q168" i="23"/>
  <c r="O152" i="23" l="1"/>
  <c r="S168" i="23"/>
  <c r="Q151" i="23" l="1"/>
  <c r="U168" i="23"/>
  <c r="Q152" i="23" l="1"/>
  <c r="Q164" i="23" l="1"/>
  <c r="Q166" i="23"/>
  <c r="S164" i="23"/>
  <c r="S166" i="23"/>
  <c r="O164" i="23"/>
  <c r="O166" i="23"/>
  <c r="I26" i="23" l="1"/>
  <c r="I24" i="23"/>
  <c r="I55" i="23" l="1"/>
  <c r="I23" i="23"/>
  <c r="I57" i="23"/>
  <c r="I75" i="23"/>
  <c r="I85" i="23" l="1"/>
  <c r="I45" i="23"/>
  <c r="I73" i="23"/>
  <c r="I54" i="23"/>
  <c r="I72" i="23" l="1"/>
  <c r="I49" i="23"/>
  <c r="I83" i="23"/>
  <c r="I82" i="23" l="1"/>
  <c r="I154" i="23"/>
  <c r="I162" i="23" l="1"/>
  <c r="I87" i="23"/>
  <c r="K35" i="23" l="1"/>
  <c r="K45" i="23" l="1"/>
  <c r="K39" i="23"/>
  <c r="K49" i="23" l="1"/>
  <c r="K164" i="23" l="1"/>
  <c r="K166" i="23" l="1"/>
  <c r="M165" i="23" l="1"/>
  <c r="M164" i="23" l="1"/>
  <c r="U165" i="23"/>
  <c r="U164" i="23" l="1"/>
  <c r="M166" i="23"/>
  <c r="U163" i="23" l="1"/>
  <c r="U166" i="23"/>
  <c r="K171" i="23" l="1"/>
  <c r="K174" i="23"/>
</calcChain>
</file>

<file path=xl/sharedStrings.xml><?xml version="1.0" encoding="utf-8"?>
<sst xmlns="http://schemas.openxmlformats.org/spreadsheetml/2006/main" count="8164" uniqueCount="344">
  <si>
    <t>Приложение  № _____</t>
  </si>
  <si>
    <t>к приказу Минэнерго России</t>
  </si>
  <si>
    <t>от «__» _____ 2015 г. №___</t>
  </si>
  <si>
    <t>Финансовый план</t>
  </si>
  <si>
    <t xml:space="preserve">         фирменное наименование субъекта электроэнергетики</t>
  </si>
  <si>
    <t xml:space="preserve">                    период реализации инвестиционной программы</t>
  </si>
  <si>
    <t>№ п/п</t>
  </si>
  <si>
    <t>Показатель</t>
  </si>
  <si>
    <t>Итого за период
реализации инвестиционной программы</t>
  </si>
  <si>
    <t xml:space="preserve">Факт </t>
  </si>
  <si>
    <t>План</t>
  </si>
  <si>
    <t>Факт (предложение по корректировке плана)</t>
  </si>
  <si>
    <t>Предложение по корректировке плана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</si>
  <si>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</si>
  <si>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</si>
  <si>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</si>
  <si>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</si>
  <si>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Приток денежных средств по инвестиционной деятельности всего</t>
  </si>
  <si>
    <t>Отток денежных средств по инвестиционной деятельности всего</t>
  </si>
  <si>
    <t>Приток по финансовой деятельности всего, в том числе</t>
  </si>
  <si>
    <t>Отток по финансовой деятельности всего, в том числе</t>
  </si>
  <si>
    <t>Остаток денежных средств на начало периода</t>
  </si>
  <si>
    <t>Остаток денежных средств на конец периода</t>
  </si>
  <si>
    <t>Единицы измерения</t>
  </si>
  <si>
    <t>Выручка от прочей деятельности</t>
  </si>
  <si>
    <t xml:space="preserve">                      для перепродажи</t>
  </si>
  <si>
    <t>Услуги прочих ТСО</t>
  </si>
  <si>
    <t>Расходы на оплату труда с учетом ЕСН</t>
  </si>
  <si>
    <t>Работы и услуги непроизводственного характера</t>
  </si>
  <si>
    <t>Валовая прибыль от прочей деятельности</t>
  </si>
  <si>
    <t>Управленческие расходы</t>
  </si>
  <si>
    <t>Доходы от участия в других организациях</t>
  </si>
  <si>
    <t>Проценты к получению</t>
  </si>
  <si>
    <t>Расходы, связанные с персоналом</t>
  </si>
  <si>
    <t>Проценты к уплате</t>
  </si>
  <si>
    <t>Текущий налог на прибыль по прочей деятельности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</si>
  <si>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</si>
  <si>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</si>
  <si>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</si>
  <si>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</si>
  <si>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</si>
  <si>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</si>
  <si>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</si>
  <si>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</si>
  <si>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</si>
  <si>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</si>
  <si>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</si>
  <si>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</si>
  <si>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</si>
  <si>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</si>
  <si>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3</t>
  </si>
  <si>
    <t>4</t>
  </si>
  <si>
    <t>5</t>
  </si>
  <si>
    <t>6</t>
  </si>
  <si>
    <t>6.1</t>
  </si>
  <si>
    <t>6.2</t>
  </si>
  <si>
    <t>6.3</t>
  </si>
  <si>
    <t>III</t>
  </si>
  <si>
    <t>IV</t>
  </si>
  <si>
    <t>V</t>
  </si>
  <si>
    <t>VI</t>
  </si>
  <si>
    <t>2.3</t>
  </si>
  <si>
    <t>VII</t>
  </si>
  <si>
    <t>VIII</t>
  </si>
  <si>
    <t>%</t>
  </si>
  <si>
    <t>СПРАВКИ ТЕХНОЛОГИЧЕСКИЕ</t>
  </si>
  <si>
    <t xml:space="preserve">Объем продукции отпущенной с шин (коллекторов) </t>
  </si>
  <si>
    <t>Объем покупной продукции для реализации</t>
  </si>
  <si>
    <t>Объем покупной продукции на технологические цели</t>
  </si>
  <si>
    <t>Объем продукции отпущенной (проданной) потребителям</t>
  </si>
  <si>
    <t>В отношении сетевых компаний</t>
  </si>
  <si>
    <t>В отношении генерирующих компаний</t>
  </si>
  <si>
    <t>тыс.кВт.ч</t>
  </si>
  <si>
    <t>МВт</t>
  </si>
  <si>
    <t>ус.ед.</t>
  </si>
  <si>
    <t>тыс.Гкал</t>
  </si>
  <si>
    <t>чел</t>
  </si>
  <si>
    <t>Объем потерь электроэнергии при ее передаче (распределении)</t>
  </si>
  <si>
    <t>Установленная мощность</t>
  </si>
  <si>
    <t>Располагаемая мощность</t>
  </si>
  <si>
    <t>Объем выработанной электроэнергии</t>
  </si>
  <si>
    <t xml:space="preserve">   электроэнергии</t>
  </si>
  <si>
    <t xml:space="preserve">    теплоэнергии</t>
  </si>
  <si>
    <t xml:space="preserve">   электроэнергии </t>
  </si>
  <si>
    <t xml:space="preserve">    мощности</t>
  </si>
  <si>
    <t xml:space="preserve">   теплоэнергии</t>
  </si>
  <si>
    <t>Среднесписочная численность работников (без внешних совместителей и работников несписочного состава)</t>
  </si>
  <si>
    <t xml:space="preserve">  </t>
  </si>
  <si>
    <t>Выручка от реализации товаров (работ, услуг) всего, в том числе</t>
  </si>
  <si>
    <t>Материальные расходы всего, в том числе</t>
  </si>
  <si>
    <t>Себестоимость прочей деятельности</t>
  </si>
  <si>
    <t>Покупная энергия</t>
  </si>
  <si>
    <t>1.4</t>
  </si>
  <si>
    <t>Работы и услуги производственного характера всего, в том числе</t>
  </si>
  <si>
    <t>Услуги по передаче электрической энергии по ЕНЭС</t>
  </si>
  <si>
    <t>Налоги и сборы всего, в том числе</t>
  </si>
  <si>
    <t>налог на имущество</t>
  </si>
  <si>
    <t>Прочие расходы всего, в том числе</t>
  </si>
  <si>
    <t>Внереализационные доходы всего, в том числе</t>
  </si>
  <si>
    <t>Восстановление резервов всего, в том числе</t>
  </si>
  <si>
    <t xml:space="preserve">      по сомнительным долгам</t>
  </si>
  <si>
    <t>Внереализационные расходы всего, в том числе</t>
  </si>
  <si>
    <t>Создание резервов всего, в том числе</t>
  </si>
  <si>
    <t>Валовая прибыль / убыток (I - II) всего, в том числе</t>
  </si>
  <si>
    <t>Прибыль / убыток до налогообложения (III + IV)</t>
  </si>
  <si>
    <t>Прочие доходы и расходы (сальдо) (1 + 2)</t>
  </si>
  <si>
    <t>Налог на прибыль и иные аналогичные обязательные платежи всего, в том числе</t>
  </si>
  <si>
    <t>Чистая / убыток прибыль всего, в том числе</t>
  </si>
  <si>
    <t>Чистая прибыль / убыток по прочей деятельности</t>
  </si>
  <si>
    <t>Приток денежных средств по операционной деятельности всего, в том числе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</si>
  <si>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</si>
  <si>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</si>
  <si>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покупной электроэнергии на компенсацию потерь</t>
  </si>
  <si>
    <t>Оплата покупной энергии всего, в том числе</t>
  </si>
  <si>
    <t xml:space="preserve">            расчеты на оптовом рынке электрической энергии</t>
  </si>
  <si>
    <t xml:space="preserve">            расчеты с поставщиками розничных рынков</t>
  </si>
  <si>
    <t>Оплата услуг по передаче электроэнергии по ЕНЭС</t>
  </si>
  <si>
    <t>Себестоимость товаров (работ, услуг), коммерческие и управленческие расходы всего, в том числе</t>
  </si>
  <si>
    <t>Расчеты с персоналом по оплате труда</t>
  </si>
  <si>
    <t>Расходы на топливо на технологические цели</t>
  </si>
  <si>
    <t>Услуги по передаче тепловой энергии</t>
  </si>
  <si>
    <t>Оплата поставщикам топлива на технологические цели</t>
  </si>
  <si>
    <t>Оплата услуг по передаче тепловой энергии</t>
  </si>
  <si>
    <t>Оплата налогов и сборов</t>
  </si>
  <si>
    <t>7</t>
  </si>
  <si>
    <t>8</t>
  </si>
  <si>
    <t>9</t>
  </si>
  <si>
    <t>2.2.1</t>
  </si>
  <si>
    <t>2.2.2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</si>
  <si>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</si>
  <si>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</si>
  <si>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</si>
  <si>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</si>
  <si>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</si>
  <si>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</si>
  <si>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</si>
  <si>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</si>
  <si>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</si>
  <si>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3.3</t>
  </si>
  <si>
    <t>7.1</t>
  </si>
  <si>
    <t>7.2</t>
  </si>
  <si>
    <t>Сальдо денежных средств по основной деятельности
(расшифровать по видам регулируемой деятельности)</t>
  </si>
  <si>
    <t>Сальдо денежных средств по прочей деятельности</t>
  </si>
  <si>
    <t>8.1</t>
  </si>
  <si>
    <t>8.2</t>
  </si>
  <si>
    <t>Сальдо денежных средств по инвестиционной деятельности
(расшифровать по видам регулируемой деятельности)</t>
  </si>
  <si>
    <t xml:space="preserve">          средства федерального бюджета РФ</t>
  </si>
  <si>
    <t>Инвестиции в основной капитал всего, в том числе</t>
  </si>
  <si>
    <t>4.1</t>
  </si>
  <si>
    <t>4.1.1</t>
  </si>
  <si>
    <t>4.1.2</t>
  </si>
  <si>
    <t>4.2</t>
  </si>
  <si>
    <t>4.3</t>
  </si>
  <si>
    <t>Приобретение нематериальных активов</t>
  </si>
  <si>
    <t>Поступления от эмиссии акций</t>
  </si>
  <si>
    <t>Процентные поступления</t>
  </si>
  <si>
    <t>5.1</t>
  </si>
  <si>
    <t>5.2</t>
  </si>
  <si>
    <t>5.3</t>
  </si>
  <si>
    <t>5.4</t>
  </si>
  <si>
    <t>Погашение кредитов и займов</t>
  </si>
  <si>
    <t>Выкуп собственных акций и иных финансовых инструментов</t>
  </si>
  <si>
    <t>6.4</t>
  </si>
  <si>
    <t>Сальдо денежных средств по операционной деятельности (1 - 2) всего, в том числе</t>
  </si>
  <si>
    <t xml:space="preserve">Сальдо денежных средств по инвестиционной деятельности всего (3 - 4), в том числе </t>
  </si>
  <si>
    <t>Сальдо денежных средств по финансовой деятельности всего (5 - 6)</t>
  </si>
  <si>
    <t>10</t>
  </si>
  <si>
    <t>11</t>
  </si>
  <si>
    <t>12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</si>
  <si>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</si>
  <si>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</si>
  <si>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</si>
  <si>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</si>
  <si>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</si>
  <si>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</si>
  <si>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</si>
  <si>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</si>
  <si>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</si>
  <si>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Дебиторская задолженность по прочей деятельности</t>
  </si>
  <si>
    <t>из нее просроченная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</si>
  <si>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</si>
  <si>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</si>
  <si>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</si>
  <si>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</si>
  <si>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</si>
  <si>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Постащикам электроэнергии на компенсацию потерь</t>
  </si>
  <si>
    <t>По оплате услуг на передачу электроэнергии по ЕНЭС</t>
  </si>
  <si>
    <t>По оплате услуг распределительных сетевых компаний</t>
  </si>
  <si>
    <t>По оплате услуг на передаче тепловой энергии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</si>
  <si>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</si>
  <si>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</si>
  <si>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</si>
  <si>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Объем отпуска электроэнергии из сети (полезный отпуск) всего, в том числе</t>
  </si>
  <si>
    <t>по прямым потребителям ЕНЭС</t>
  </si>
  <si>
    <t>Заявленная / Фактическая мощность всего, в том числе</t>
  </si>
  <si>
    <t>прямых потребителей ЕНЭС</t>
  </si>
  <si>
    <t>Количество условных единиц обслуживаемого электросетевого оборудования</t>
  </si>
  <si>
    <t>Уровень оплаты (по видам регулируемой деятельности)</t>
  </si>
  <si>
    <t>8.3</t>
  </si>
  <si>
    <t>8.4</t>
  </si>
  <si>
    <t>8.5</t>
  </si>
  <si>
    <t>8.6</t>
  </si>
  <si>
    <t>8.7</t>
  </si>
  <si>
    <t>8.8</t>
  </si>
  <si>
    <t>8.9</t>
  </si>
  <si>
    <t>8.10</t>
  </si>
  <si>
    <t>По обязательствам перед поставщиками и подрядчиками по исполнению ИПР</t>
  </si>
  <si>
    <t>Источники финансирования (заполняется по финансированию) инвестиционной программы</t>
  </si>
  <si>
    <t xml:space="preserve">                   период реализации инвестиционной программы</t>
  </si>
  <si>
    <t>№пп</t>
  </si>
  <si>
    <t>Источник финансирования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</si>
  <si>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</si>
  <si>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</si>
  <si>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</si>
  <si>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</si>
  <si>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</si>
  <si>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</si>
  <si>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</si>
  <si>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</si>
  <si>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</si>
  <si>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</si>
  <si>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</si>
  <si>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</si>
  <si>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</si>
  <si>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</si>
  <si>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</si>
  <si>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</si>
  <si>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</si>
  <si>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</si>
  <si>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амортизация, учтенная в тарифах (указать отдельно по регулируемым видам деятельности)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</si>
  <si>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</si>
  <si>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</si>
  <si>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</si>
  <si>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</si>
  <si>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</si>
  <si>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Прочие собственные средства всего, в том числе:</t>
  </si>
  <si>
    <t>1.4.1</t>
  </si>
  <si>
    <t>средства допэмиссии</t>
  </si>
  <si>
    <t>1.5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</si>
  <si>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</si>
  <si>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</si>
  <si>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</si>
  <si>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</si>
  <si>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</si>
  <si>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</si>
  <si>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</si>
  <si>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</si>
  <si>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</si>
  <si>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</si>
  <si>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</si>
  <si>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</si>
  <si>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</si>
  <si>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</si>
  <si>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</si>
  <si>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</si>
  <si>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</si>
  <si>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млн рублей</t>
  </si>
  <si>
    <t>в том числе на технологические цели, включая энергию на компенсацию потерь при ее передаче</t>
  </si>
  <si>
    <t>Прочие материальные расходы</t>
  </si>
  <si>
    <t>Прочие услуги производственного характера</t>
  </si>
  <si>
    <t>прочие налоги и сборы</t>
  </si>
  <si>
    <t>Инфраструктурные платежи</t>
  </si>
  <si>
    <t>Иные прочие расходы</t>
  </si>
  <si>
    <t>Арендная плата, лизинговые платежи</t>
  </si>
  <si>
    <t>Расходы на ремонт</t>
  </si>
  <si>
    <t>Коммерческие расходы</t>
  </si>
  <si>
    <t>Прочие внереализационные доходы</t>
  </si>
  <si>
    <t>Прочие внереализационные расходы</t>
  </si>
  <si>
    <t>Прибыль / убыток до налогообложения от прочей деятельности</t>
  </si>
  <si>
    <t>Страховые взносы (ЕСН)</t>
  </si>
  <si>
    <t>Сальдо денежных средств от транзитных операций</t>
  </si>
  <si>
    <t>13</t>
  </si>
  <si>
    <r>
      <t>Итого сальдо денежных средств по Обществу</t>
    </r>
    <r>
      <rPr>
        <b/>
        <sz val="8"/>
        <rFont val="Times New Roman"/>
        <family val="1"/>
        <charset val="204"/>
      </rPr>
      <t xml:space="preserve"> (7 + 8 + 9 + 10)</t>
    </r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</si>
  <si>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</si>
  <si>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</si>
  <si>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>Прочие поступления по инвестиционной деятельности</t>
  </si>
  <si>
    <t>Выплаты на новое строительство и расширение</t>
  </si>
  <si>
    <t>Выплаты на техническое перевооружение и реконструкцию</t>
  </si>
  <si>
    <t>Выплаты ПИР для объектов нового строительства будущих лет</t>
  </si>
  <si>
    <t>Выплаты на проведение НИОКР</t>
  </si>
  <si>
    <t>Выплаты по приобретению объектов ОС, земельных участков</t>
  </si>
  <si>
    <t>4.1.3</t>
  </si>
  <si>
    <t>4.1.4</t>
  </si>
  <si>
    <t>4.1.5</t>
  </si>
  <si>
    <t>4.1.6</t>
  </si>
  <si>
    <t>Прочие выплаты, связанные с инвестициями в основной капитал</t>
  </si>
  <si>
    <t>Прочие выплаты по инвестиционной деятельности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</si>
  <si>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</si>
  <si>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</si>
  <si>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</si>
  <si>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Погашение кредитов и займов всего, в том числе</t>
  </si>
  <si>
    <t>Поступления от реализации финансовых инструментов (векселей, облигаций и пр.)</t>
  </si>
  <si>
    <t>Прочие поступления по финансовой деятельности</t>
  </si>
  <si>
    <t>5.5</t>
  </si>
  <si>
    <t>5.6</t>
  </si>
  <si>
    <t>6.5</t>
  </si>
  <si>
    <t>Прочие выплаты по финансовой деятельности</t>
  </si>
  <si>
    <t>Собственная НВВ сетевой компании</t>
  </si>
  <si>
    <t>Год раскрытия информации: 2016 год</t>
  </si>
  <si>
    <t>ПАО "МРСК Северного Кавказа"</t>
  </si>
  <si>
    <t>х</t>
  </si>
  <si>
    <t>Кабардино-Балкарского филиала ПАО "МРСК Северного Кавказа"</t>
  </si>
  <si>
    <t>Карачаево-Черкесского филиала ПАО "МРСК Северного Кавказа"</t>
  </si>
  <si>
    <t>Северо-Осетинского филиала ПАО "МРСК Северного Кавказа"</t>
  </si>
  <si>
    <t>филиала ПАО "МРСК Северного Кавказа" - "Ставропольэнерго"</t>
  </si>
  <si>
    <t>Ингушского филиала ПАО "МРСК Северного Кавказа"</t>
  </si>
  <si>
    <t>филиала ПАО "МРСК Северного Кавказа" - "Дагэнерго"</t>
  </si>
  <si>
    <t>Аппарата управления ПАО "МРСК Северного Кавказа"</t>
  </si>
  <si>
    <t>АО "Чеченэнерго"</t>
  </si>
  <si>
    <t>Оплата услуг по передаче электроэнергии по ТСО</t>
  </si>
  <si>
    <t>Выручка от тех присоединения</t>
  </si>
  <si>
    <t>Выручка от продажи электроэнергии</t>
  </si>
  <si>
    <t>Выручка от передачи электроэнергии</t>
  </si>
  <si>
    <t>Себестоимость от передачи электроэнергии</t>
  </si>
  <si>
    <t>Себестоимость от тех присоединения</t>
  </si>
  <si>
    <t>Себестоимость от продажи электроэнергии</t>
  </si>
  <si>
    <t>Валовая прибыль / убыток от передачи электроэнергии</t>
  </si>
  <si>
    <t>Валовая прибыль / убыток от тех присоединения</t>
  </si>
  <si>
    <t>Валовая прибыль / убыток от продажи электроэнергии</t>
  </si>
  <si>
    <t>Прибыль / убыток до налдогообложения от передачи электроэнергии</t>
  </si>
  <si>
    <t>Прибыль / убыток до налдогообложения от тех присоединения</t>
  </si>
  <si>
    <t>Прибыль / убыток до налдогообложения от продажи электроэнергии</t>
  </si>
  <si>
    <t>Текщий налог на прибыль по передачи электроэнергии</t>
  </si>
  <si>
    <t>Текщий налог на прибыль по тех присоединения</t>
  </si>
  <si>
    <t>Текщий налог на прибыль по продажи электроэнергии</t>
  </si>
  <si>
    <t>Чистая прибыль / убыток по передачи электроэнергии</t>
  </si>
  <si>
    <t>Чистая прибыль / убыток по тех присоединения</t>
  </si>
  <si>
    <t>Чистая прибыль / убыток по продажи электроэнергии</t>
  </si>
  <si>
    <t>Приток денежных средств по передачи электроэнергии</t>
  </si>
  <si>
    <t>Приток денежных средств по тех присоединения</t>
  </si>
  <si>
    <t>Приток денежных средств по продажи электроэнергии</t>
  </si>
  <si>
    <t xml:space="preserve">План </t>
  </si>
  <si>
    <t>Факт</t>
  </si>
  <si>
    <t>на период 2016-2020 годы</t>
  </si>
  <si>
    <t>Дебиторская задолженность по основной деятельности
(по передаче ээ)</t>
  </si>
  <si>
    <t>Сальдо денежных средств по основной деятельности
((передача ээ+продажа ээ)-(покупка ээ для реализации+покупка потерь)</t>
  </si>
  <si>
    <t>на период 2016-2022 годы</t>
  </si>
  <si>
    <t>Прочая кредиторская задолженность</t>
  </si>
  <si>
    <t>сырье и материалы</t>
  </si>
  <si>
    <t>ремонты и тех. обслуживание</t>
  </si>
  <si>
    <t xml:space="preserve">прочие </t>
  </si>
  <si>
    <t>задолженность по налогам и сборам</t>
  </si>
  <si>
    <t>прочие кредиторы</t>
  </si>
  <si>
    <t>Год раскрытия информации: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</si>
</sst>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_ ;[Red]\-#,##0.00\ "/>
    <numFmt numFmtId="169" formatCode="#,##0_ ;[Red]\-#,##0\ "/>
    <numFmt numFmtId="170" formatCode="0.0%"/>
    <numFmt numFmtId="171" formatCode="#,##0.00_ ;\-#,##0.00\ "/>
  </numFmts>
  <fonts count="5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0"/>
      <color rgb="FF00B0F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37" fillId="0" borderId="0"/>
    <xf numFmtId="0" fontId="1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8" fillId="0" borderId="0"/>
    <xf numFmtId="0" fontId="36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36" fillId="0" borderId="0" applyFont="0" applyFill="0" applyBorder="0" applyAlignment="0" applyProtection="0"/>
    <xf numFmtId="166" fontId="21" fillId="0" borderId="0" applyFont="0" applyFill="0" applyBorder="0" applyAlignment="0" applyProtection="0"/>
    <xf numFmtId="167" fontId="36" fillId="0" borderId="0" applyFont="0" applyFill="0" applyBorder="0" applyAlignment="0" applyProtection="0"/>
    <xf numFmtId="0" fontId="28" fillId="4" borderId="0" applyNumberFormat="0" applyBorder="0" applyAlignment="0" applyProtection="0"/>
    <xf numFmtId="9" fontId="36" fillId="0" borderId="0" applyFont="0" applyFill="0" applyBorder="0" applyAlignment="0" applyProtection="0"/>
  </cellStyleXfs>
  <cellXfs count="444">
    <xf numFmtId="0" fontId="0" fillId="0" borderId="0" xfId="0"/>
    <xf numFmtId="0" fontId="1" fillId="0" borderId="0" xfId="41" applyFont="1"/>
    <xf numFmtId="0" fontId="1" fillId="0" borderId="0" xfId="41" applyFont="1" applyFill="1"/>
    <xf numFmtId="0" fontId="2" fillId="0" borderId="0" xfId="41" applyFont="1" applyAlignment="1">
      <alignment horizontal="right" vertical="center"/>
    </xf>
    <xf numFmtId="0" fontId="2" fillId="0" borderId="0" xfId="41" applyFont="1" applyAlignment="1">
      <alignment horizontal="right"/>
    </xf>
    <xf numFmtId="0" fontId="3" fillId="0" borderId="0" xfId="41" applyFont="1" applyFill="1" applyAlignment="1">
      <alignment horizontal="center"/>
    </xf>
    <xf numFmtId="0" fontId="3" fillId="0" borderId="0" xfId="41" applyFont="1" applyFill="1" applyAlignment="1">
      <alignment horizontal="center" wrapText="1"/>
    </xf>
    <xf numFmtId="0" fontId="39" fillId="0" borderId="0" xfId="51" applyFont="1" applyAlignment="1">
      <alignment horizontal="center" vertical="center"/>
    </xf>
    <xf numFmtId="0" fontId="1" fillId="0" borderId="0" xfId="41" applyFont="1" applyFill="1" applyAlignment="1">
      <alignment vertical="center"/>
    </xf>
    <xf numFmtId="0" fontId="1" fillId="0" borderId="0" xfId="41" applyFont="1" applyFill="1" applyAlignment="1">
      <alignment wrapText="1"/>
    </xf>
    <xf numFmtId="0" fontId="40" fillId="0" borderId="0" xfId="41" applyFont="1" applyFill="1" applyAlignment="1">
      <alignment horizontal="center" wrapText="1"/>
    </xf>
    <xf numFmtId="49" fontId="30" fillId="0" borderId="11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0" fontId="3" fillId="0" borderId="0" xfId="41" applyFont="1" applyFill="1" applyAlignment="1">
      <alignment horizontal="center" vertical="center"/>
    </xf>
    <xf numFmtId="0" fontId="3" fillId="0" borderId="0" xfId="41" applyFont="1" applyFill="1" applyAlignment="1">
      <alignment horizontal="center" vertical="center" wrapText="1"/>
    </xf>
    <xf numFmtId="0" fontId="1" fillId="0" borderId="0" xfId="41" applyFont="1" applyAlignment="1">
      <alignment horizontal="center" vertical="center"/>
    </xf>
    <xf numFmtId="0" fontId="1" fillId="0" borderId="0" xfId="41" applyFont="1" applyFill="1" applyAlignment="1">
      <alignment horizontal="center" vertical="center"/>
    </xf>
    <xf numFmtId="0" fontId="4" fillId="0" borderId="0" xfId="41" applyFont="1" applyFill="1" applyAlignment="1">
      <alignment horizontal="center" vertical="center" wrapText="1"/>
    </xf>
    <xf numFmtId="0" fontId="1" fillId="0" borderId="0" xfId="41" applyFont="1" applyFill="1" applyAlignment="1">
      <alignment horizontal="center" vertical="center" wrapText="1"/>
    </xf>
    <xf numFmtId="0" fontId="3" fillId="0" borderId="0" xfId="41" applyFont="1" applyFill="1" applyAlignment="1">
      <alignment vertical="center"/>
    </xf>
    <xf numFmtId="0" fontId="1" fillId="0" borderId="0" xfId="41" applyFont="1" applyAlignment="1">
      <alignment wrapText="1"/>
    </xf>
    <xf numFmtId="0" fontId="39" fillId="0" borderId="0" xfId="51" applyFont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1" fillId="0" borderId="14" xfId="41" applyFont="1" applyFill="1" applyBorder="1" applyAlignment="1">
      <alignment vertical="center"/>
    </xf>
    <xf numFmtId="0" fontId="29" fillId="0" borderId="11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center" vertical="center"/>
    </xf>
    <xf numFmtId="0" fontId="29" fillId="0" borderId="26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0" fillId="0" borderId="26" xfId="0" applyFont="1" applyBorder="1" applyAlignment="1">
      <alignment horizontal="right" vertical="center" wrapText="1"/>
    </xf>
    <xf numFmtId="0" fontId="30" fillId="0" borderId="29" xfId="0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" fillId="0" borderId="18" xfId="41" applyFont="1" applyBorder="1" applyAlignment="1">
      <alignment horizontal="center" vertical="center" wrapText="1"/>
    </xf>
    <xf numFmtId="0" fontId="3" fillId="0" borderId="19" xfId="41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/>
    </xf>
    <xf numFmtId="0" fontId="29" fillId="0" borderId="32" xfId="0" applyFont="1" applyBorder="1" applyAlignment="1">
      <alignment vertical="center" wrapText="1"/>
    </xf>
    <xf numFmtId="0" fontId="7" fillId="0" borderId="36" xfId="41" applyFont="1" applyFill="1" applyBorder="1" applyAlignment="1">
      <alignment horizontal="center" vertical="center"/>
    </xf>
    <xf numFmtId="0" fontId="7" fillId="0" borderId="37" xfId="41" applyFont="1" applyFill="1" applyBorder="1" applyAlignment="1">
      <alignment horizontal="center" vertical="center" wrapText="1"/>
    </xf>
    <xf numFmtId="0" fontId="7" fillId="0" borderId="38" xfId="41" applyFont="1" applyFill="1" applyBorder="1" applyAlignment="1">
      <alignment horizontal="center" vertical="center" wrapText="1"/>
    </xf>
    <xf numFmtId="0" fontId="7" fillId="24" borderId="39" xfId="41" applyFont="1" applyFill="1" applyBorder="1" applyAlignment="1">
      <alignment horizontal="center" vertical="center"/>
    </xf>
    <xf numFmtId="0" fontId="7" fillId="24" borderId="40" xfId="41" applyFont="1" applyFill="1" applyBorder="1" applyAlignment="1">
      <alignment horizontal="center" vertical="center"/>
    </xf>
    <xf numFmtId="0" fontId="3" fillId="0" borderId="25" xfId="41" applyFont="1" applyBorder="1" applyAlignment="1">
      <alignment horizontal="center" vertical="center"/>
    </xf>
    <xf numFmtId="0" fontId="3" fillId="0" borderId="41" xfId="41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center" vertical="center"/>
    </xf>
    <xf numFmtId="0" fontId="29" fillId="0" borderId="29" xfId="0" applyFont="1" applyBorder="1" applyAlignment="1">
      <alignment vertical="center" wrapText="1"/>
    </xf>
    <xf numFmtId="0" fontId="29" fillId="0" borderId="29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31" fillId="0" borderId="37" xfId="0" applyFont="1" applyBorder="1" applyAlignment="1">
      <alignment vertical="center" wrapText="1"/>
    </xf>
    <xf numFmtId="0" fontId="30" fillId="0" borderId="37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 vertical="center"/>
    </xf>
    <xf numFmtId="49" fontId="29" fillId="0" borderId="31" xfId="0" applyNumberFormat="1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49" fontId="30" fillId="0" borderId="36" xfId="0" applyNumberFormat="1" applyFont="1" applyBorder="1" applyAlignment="1">
      <alignment horizontal="center" vertical="center"/>
    </xf>
    <xf numFmtId="0" fontId="33" fillId="0" borderId="37" xfId="0" applyFont="1" applyBorder="1" applyAlignment="1">
      <alignment vertical="center" wrapText="1"/>
    </xf>
    <xf numFmtId="0" fontId="29" fillId="0" borderId="20" xfId="0" applyFont="1" applyBorder="1" applyAlignment="1">
      <alignment horizontal="center" vertical="center"/>
    </xf>
    <xf numFmtId="0" fontId="29" fillId="0" borderId="27" xfId="0" applyFont="1" applyBorder="1" applyAlignment="1">
      <alignment vertical="center" wrapText="1"/>
    </xf>
    <xf numFmtId="49" fontId="30" fillId="0" borderId="14" xfId="0" applyNumberFormat="1" applyFont="1" applyBorder="1" applyAlignment="1">
      <alignment horizontal="center" vertical="center"/>
    </xf>
    <xf numFmtId="0" fontId="3" fillId="0" borderId="42" xfId="41" applyFont="1" applyBorder="1" applyAlignment="1">
      <alignment horizontal="center" vertical="center" wrapText="1"/>
    </xf>
    <xf numFmtId="0" fontId="7" fillId="24" borderId="43" xfId="41" applyFont="1" applyFill="1" applyBorder="1" applyAlignment="1">
      <alignment horizontal="center" vertical="center"/>
    </xf>
    <xf numFmtId="0" fontId="3" fillId="0" borderId="48" xfId="41" applyFont="1" applyBorder="1" applyAlignment="1">
      <alignment horizontal="center" vertical="center" wrapText="1"/>
    </xf>
    <xf numFmtId="0" fontId="7" fillId="24" borderId="49" xfId="41" applyFont="1" applyFill="1" applyBorder="1" applyAlignment="1">
      <alignment horizontal="center" vertical="center"/>
    </xf>
    <xf numFmtId="0" fontId="3" fillId="0" borderId="0" xfId="41" applyFont="1" applyFill="1" applyAlignment="1"/>
    <xf numFmtId="0" fontId="4" fillId="0" borderId="0" xfId="41" applyFont="1" applyAlignment="1">
      <alignment horizontal="center" wrapText="1"/>
    </xf>
    <xf numFmtId="0" fontId="1" fillId="0" borderId="0" xfId="41" applyFont="1" applyAlignment="1">
      <alignment horizontal="left"/>
    </xf>
    <xf numFmtId="0" fontId="41" fillId="0" borderId="0" xfId="51" applyFont="1" applyAlignment="1">
      <alignment vertical="center"/>
    </xf>
    <xf numFmtId="0" fontId="42" fillId="0" borderId="0" xfId="51" applyFont="1"/>
    <xf numFmtId="0" fontId="43" fillId="0" borderId="0" xfId="51" applyFont="1" applyAlignment="1">
      <alignment vertical="center"/>
    </xf>
    <xf numFmtId="0" fontId="44" fillId="0" borderId="0" xfId="51" applyFont="1" applyAlignment="1">
      <alignment vertical="center"/>
    </xf>
    <xf numFmtId="0" fontId="1" fillId="0" borderId="0" xfId="41" applyFont="1" applyAlignment="1">
      <alignment horizontal="right"/>
    </xf>
    <xf numFmtId="0" fontId="3" fillId="0" borderId="0" xfId="41" applyFont="1"/>
    <xf numFmtId="0" fontId="1" fillId="0" borderId="0" xfId="41" applyFont="1" applyAlignment="1">
      <alignment horizontal="right" vertical="center"/>
    </xf>
    <xf numFmtId="0" fontId="3" fillId="0" borderId="36" xfId="41" applyFont="1" applyBorder="1" applyAlignment="1">
      <alignment horizontal="center" vertical="center" wrapText="1"/>
    </xf>
    <xf numFmtId="0" fontId="3" fillId="0" borderId="37" xfId="41" applyFont="1" applyBorder="1" applyAlignment="1">
      <alignment horizontal="center" vertical="center" wrapText="1"/>
    </xf>
    <xf numFmtId="0" fontId="4" fillId="0" borderId="14" xfId="41" applyFont="1" applyBorder="1" applyAlignment="1">
      <alignment horizontal="center" vertical="center" wrapText="1"/>
    </xf>
    <xf numFmtId="0" fontId="4" fillId="0" borderId="54" xfId="41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vertical="center"/>
    </xf>
    <xf numFmtId="49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vertical="center" wrapText="1"/>
    </xf>
    <xf numFmtId="0" fontId="2" fillId="0" borderId="26" xfId="0" applyFont="1" applyBorder="1" applyAlignment="1">
      <alignment vertical="center"/>
    </xf>
    <xf numFmtId="0" fontId="2" fillId="0" borderId="26" xfId="0" applyFont="1" applyBorder="1" applyAlignment="1">
      <alignment horizontal="right" vertical="center"/>
    </xf>
    <xf numFmtId="49" fontId="2" fillId="0" borderId="22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2" fillId="0" borderId="29" xfId="0" applyFont="1" applyBorder="1" applyAlignment="1">
      <alignment vertical="center"/>
    </xf>
    <xf numFmtId="49" fontId="2" fillId="0" borderId="21" xfId="41" applyNumberFormat="1" applyFont="1" applyFill="1" applyBorder="1" applyAlignment="1">
      <alignment horizontal="center" vertical="center"/>
    </xf>
    <xf numFmtId="0" fontId="34" fillId="0" borderId="28" xfId="41" applyFont="1" applyFill="1" applyBorder="1" applyAlignment="1">
      <alignment horizontal="left" vertical="center" wrapText="1"/>
    </xf>
    <xf numFmtId="49" fontId="2" fillId="0" borderId="11" xfId="41" applyNumberFormat="1" applyFont="1" applyFill="1" applyBorder="1" applyAlignment="1">
      <alignment horizontal="center" vertical="center"/>
    </xf>
    <xf numFmtId="0" fontId="2" fillId="0" borderId="26" xfId="41" applyFont="1" applyFill="1" applyBorder="1" applyAlignment="1">
      <alignment horizontal="left" vertical="center" wrapText="1" indent="3"/>
    </xf>
    <xf numFmtId="49" fontId="2" fillId="0" borderId="20" xfId="41" applyNumberFormat="1" applyFont="1" applyFill="1" applyBorder="1" applyAlignment="1">
      <alignment horizontal="center" vertical="center"/>
    </xf>
    <xf numFmtId="0" fontId="2" fillId="0" borderId="27" xfId="41" applyFont="1" applyFill="1" applyBorder="1" applyAlignment="1">
      <alignment horizontal="left" vertical="center" wrapText="1" indent="3"/>
    </xf>
    <xf numFmtId="0" fontId="1" fillId="0" borderId="0" xfId="41" applyFont="1" applyFill="1" applyBorder="1"/>
    <xf numFmtId="0" fontId="1" fillId="0" borderId="0" xfId="41" applyFont="1" applyFill="1" applyBorder="1" applyAlignment="1">
      <alignment horizontal="left" vertical="center" wrapText="1" indent="4"/>
    </xf>
    <xf numFmtId="0" fontId="1" fillId="0" borderId="0" xfId="41" applyFont="1" applyFill="1" applyBorder="1" applyAlignment="1">
      <alignment horizontal="left" vertical="center"/>
    </xf>
    <xf numFmtId="0" fontId="1" fillId="0" borderId="0" xfId="41" applyFont="1" applyBorder="1"/>
    <xf numFmtId="0" fontId="3" fillId="0" borderId="0" xfId="41" applyFont="1" applyBorder="1" applyAlignment="1">
      <alignment horizontal="center" vertical="center" wrapText="1"/>
    </xf>
    <xf numFmtId="1" fontId="3" fillId="0" borderId="0" xfId="41" applyNumberFormat="1" applyFont="1" applyAlignment="1">
      <alignment horizontal="left" vertical="top"/>
    </xf>
    <xf numFmtId="2" fontId="1" fillId="0" borderId="0" xfId="41" applyNumberFormat="1" applyFont="1" applyAlignment="1">
      <alignment vertical="top"/>
    </xf>
    <xf numFmtId="49" fontId="1" fillId="0" borderId="0" xfId="41" applyNumberFormat="1" applyFont="1" applyAlignment="1">
      <alignment horizontal="left" vertical="top" wrapText="1"/>
    </xf>
    <xf numFmtId="2" fontId="1" fillId="0" borderId="0" xfId="41" applyNumberFormat="1" applyFont="1" applyAlignment="1">
      <alignment horizontal="center" vertical="top" wrapText="1"/>
    </xf>
    <xf numFmtId="0" fontId="3" fillId="0" borderId="12" xfId="41" applyFont="1" applyBorder="1" applyAlignment="1">
      <alignment horizontal="center" vertical="center"/>
    </xf>
    <xf numFmtId="0" fontId="3" fillId="0" borderId="0" xfId="41" applyFont="1" applyFill="1" applyAlignment="1">
      <alignment horizontal="center"/>
    </xf>
    <xf numFmtId="0" fontId="4" fillId="0" borderId="0" xfId="41" applyFont="1" applyAlignment="1">
      <alignment horizontal="center" wrapText="1"/>
    </xf>
    <xf numFmtId="49" fontId="29" fillId="25" borderId="11" xfId="0" applyNumberFormat="1" applyFont="1" applyFill="1" applyBorder="1" applyAlignment="1">
      <alignment horizontal="center" vertical="center"/>
    </xf>
    <xf numFmtId="0" fontId="29" fillId="25" borderId="26" xfId="0" applyFont="1" applyFill="1" applyBorder="1" applyAlignment="1">
      <alignment vertical="center" wrapText="1"/>
    </xf>
    <xf numFmtId="0" fontId="29" fillId="25" borderId="26" xfId="0" applyFont="1" applyFill="1" applyBorder="1" applyAlignment="1">
      <alignment horizontal="center" vertical="center"/>
    </xf>
    <xf numFmtId="49" fontId="30" fillId="25" borderId="11" xfId="0" applyNumberFormat="1" applyFont="1" applyFill="1" applyBorder="1" applyAlignment="1">
      <alignment horizontal="center" vertical="center"/>
    </xf>
    <xf numFmtId="0" fontId="30" fillId="25" borderId="26" xfId="0" applyFont="1" applyFill="1" applyBorder="1" applyAlignment="1">
      <alignment vertical="center" wrapText="1"/>
    </xf>
    <xf numFmtId="0" fontId="30" fillId="25" borderId="26" xfId="0" applyFont="1" applyFill="1" applyBorder="1" applyAlignment="1">
      <alignment horizontal="center" vertical="center"/>
    </xf>
    <xf numFmtId="168" fontId="30" fillId="0" borderId="23" xfId="0" applyNumberFormat="1" applyFont="1" applyBorder="1" applyAlignment="1">
      <alignment horizontal="center" vertical="center"/>
    </xf>
    <xf numFmtId="168" fontId="1" fillId="0" borderId="45" xfId="41" applyNumberFormat="1" applyFont="1" applyFill="1" applyBorder="1" applyAlignment="1">
      <alignment vertical="center"/>
    </xf>
    <xf numFmtId="168" fontId="1" fillId="0" borderId="51" xfId="41" applyNumberFormat="1" applyFont="1" applyFill="1" applyBorder="1" applyAlignment="1">
      <alignment vertical="center"/>
    </xf>
    <xf numFmtId="168" fontId="1" fillId="0" borderId="13" xfId="41" applyNumberFormat="1" applyFont="1" applyFill="1" applyBorder="1" applyAlignment="1">
      <alignment vertical="center"/>
    </xf>
    <xf numFmtId="168" fontId="29" fillId="0" borderId="23" xfId="0" applyNumberFormat="1" applyFont="1" applyBorder="1" applyAlignment="1">
      <alignment horizontal="center" vertical="center"/>
    </xf>
    <xf numFmtId="168" fontId="30" fillId="0" borderId="24" xfId="0" applyNumberFormat="1" applyFont="1" applyBorder="1" applyAlignment="1">
      <alignment horizontal="center" vertical="center"/>
    </xf>
    <xf numFmtId="168" fontId="1" fillId="0" borderId="46" xfId="41" applyNumberFormat="1" applyFont="1" applyFill="1" applyBorder="1" applyAlignment="1">
      <alignment vertical="center"/>
    </xf>
    <xf numFmtId="168" fontId="1" fillId="0" borderId="52" xfId="41" applyNumberFormat="1" applyFont="1" applyFill="1" applyBorder="1" applyAlignment="1">
      <alignment vertical="center"/>
    </xf>
    <xf numFmtId="168" fontId="1" fillId="0" borderId="16" xfId="41" applyNumberFormat="1" applyFont="1" applyFill="1" applyBorder="1" applyAlignment="1">
      <alignment vertical="center"/>
    </xf>
    <xf numFmtId="168" fontId="29" fillId="0" borderId="25" xfId="0" applyNumberFormat="1" applyFont="1" applyBorder="1" applyAlignment="1">
      <alignment horizontal="center" vertical="center"/>
    </xf>
    <xf numFmtId="168" fontId="29" fillId="0" borderId="41" xfId="0" applyNumberFormat="1" applyFont="1" applyBorder="1" applyAlignment="1">
      <alignment horizontal="center" vertical="center"/>
    </xf>
    <xf numFmtId="168" fontId="29" fillId="0" borderId="33" xfId="0" applyNumberFormat="1" applyFont="1" applyBorder="1" applyAlignment="1">
      <alignment horizontal="center" vertical="center"/>
    </xf>
    <xf numFmtId="10" fontId="29" fillId="0" borderId="41" xfId="0" applyNumberFormat="1" applyFont="1" applyBorder="1" applyAlignment="1">
      <alignment horizontal="center" vertical="center"/>
    </xf>
    <xf numFmtId="169" fontId="30" fillId="0" borderId="33" xfId="0" applyNumberFormat="1" applyFont="1" applyBorder="1" applyAlignment="1">
      <alignment horizontal="center" vertical="center"/>
    </xf>
    <xf numFmtId="169" fontId="30" fillId="0" borderId="23" xfId="0" applyNumberFormat="1" applyFont="1" applyBorder="1" applyAlignment="1">
      <alignment horizontal="center" vertical="center"/>
    </xf>
    <xf numFmtId="0" fontId="40" fillId="0" borderId="60" xfId="41" applyFont="1" applyFill="1" applyBorder="1" applyAlignment="1">
      <alignment wrapText="1"/>
    </xf>
    <xf numFmtId="168" fontId="30" fillId="0" borderId="38" xfId="0" applyNumberFormat="1" applyFont="1" applyBorder="1" applyAlignment="1">
      <alignment horizontal="center" vertical="center"/>
    </xf>
    <xf numFmtId="168" fontId="1" fillId="0" borderId="43" xfId="41" applyNumberFormat="1" applyFont="1" applyFill="1" applyBorder="1" applyAlignment="1">
      <alignment vertical="center"/>
    </xf>
    <xf numFmtId="168" fontId="1" fillId="0" borderId="49" xfId="41" applyNumberFormat="1" applyFont="1" applyFill="1" applyBorder="1" applyAlignment="1">
      <alignment vertical="center"/>
    </xf>
    <xf numFmtId="168" fontId="1" fillId="0" borderId="40" xfId="41" applyNumberFormat="1" applyFont="1" applyFill="1" applyBorder="1" applyAlignment="1">
      <alignment vertical="center"/>
    </xf>
    <xf numFmtId="168" fontId="29" fillId="24" borderId="34" xfId="41" applyNumberFormat="1" applyFont="1" applyFill="1" applyBorder="1" applyAlignment="1">
      <alignment horizontal="center" vertical="center" wrapText="1"/>
    </xf>
    <xf numFmtId="168" fontId="29" fillId="0" borderId="44" xfId="41" applyNumberFormat="1" applyFont="1" applyFill="1" applyBorder="1" applyAlignment="1">
      <alignment horizontal="center" vertical="center"/>
    </xf>
    <xf numFmtId="168" fontId="29" fillId="0" borderId="50" xfId="41" applyNumberFormat="1" applyFont="1" applyFill="1" applyBorder="1" applyAlignment="1">
      <alignment horizontal="center" vertical="center"/>
    </xf>
    <xf numFmtId="168" fontId="29" fillId="0" borderId="35" xfId="41" applyNumberFormat="1" applyFont="1" applyFill="1" applyBorder="1" applyAlignment="1">
      <alignment horizontal="center" vertical="center"/>
    </xf>
    <xf numFmtId="168" fontId="30" fillId="24" borderId="10" xfId="41" applyNumberFormat="1" applyFont="1" applyFill="1" applyBorder="1" applyAlignment="1">
      <alignment horizontal="center" vertical="center" wrapText="1"/>
    </xf>
    <xf numFmtId="168" fontId="30" fillId="24" borderId="10" xfId="41" applyNumberFormat="1" applyFont="1" applyFill="1" applyBorder="1" applyAlignment="1">
      <alignment horizontal="center" vertical="center"/>
    </xf>
    <xf numFmtId="168" fontId="30" fillId="0" borderId="45" xfId="41" applyNumberFormat="1" applyFont="1" applyFill="1" applyBorder="1" applyAlignment="1">
      <alignment horizontal="center" vertical="center"/>
    </xf>
    <xf numFmtId="168" fontId="30" fillId="0" borderId="51" xfId="41" applyNumberFormat="1" applyFont="1" applyFill="1" applyBorder="1" applyAlignment="1">
      <alignment horizontal="center" vertical="center"/>
    </xf>
    <xf numFmtId="168" fontId="30" fillId="0" borderId="13" xfId="41" applyNumberFormat="1" applyFont="1" applyFill="1" applyBorder="1" applyAlignment="1">
      <alignment horizontal="center" vertical="center"/>
    </xf>
    <xf numFmtId="168" fontId="29" fillId="24" borderId="10" xfId="41" applyNumberFormat="1" applyFont="1" applyFill="1" applyBorder="1" applyAlignment="1">
      <alignment horizontal="center" vertical="center" wrapText="1"/>
    </xf>
    <xf numFmtId="168" fontId="29" fillId="0" borderId="45" xfId="41" applyNumberFormat="1" applyFont="1" applyFill="1" applyBorder="1" applyAlignment="1">
      <alignment horizontal="center" vertical="center"/>
    </xf>
    <xf numFmtId="168" fontId="29" fillId="0" borderId="51" xfId="41" applyNumberFormat="1" applyFont="1" applyFill="1" applyBorder="1" applyAlignment="1">
      <alignment horizontal="center" vertical="center"/>
    </xf>
    <xf numFmtId="168" fontId="29" fillId="0" borderId="13" xfId="41" applyNumberFormat="1" applyFont="1" applyFill="1" applyBorder="1" applyAlignment="1">
      <alignment horizontal="center" vertical="center"/>
    </xf>
    <xf numFmtId="168" fontId="29" fillId="24" borderId="10" xfId="41" applyNumberFormat="1" applyFont="1" applyFill="1" applyBorder="1" applyAlignment="1">
      <alignment horizontal="center" vertical="center"/>
    </xf>
    <xf numFmtId="168" fontId="29" fillId="0" borderId="10" xfId="41" applyNumberFormat="1" applyFont="1" applyFill="1" applyBorder="1" applyAlignment="1">
      <alignment horizontal="center" vertical="center"/>
    </xf>
    <xf numFmtId="168" fontId="29" fillId="24" borderId="15" xfId="41" applyNumberFormat="1" applyFont="1" applyFill="1" applyBorder="1" applyAlignment="1">
      <alignment horizontal="center" vertical="center"/>
    </xf>
    <xf numFmtId="168" fontId="30" fillId="0" borderId="46" xfId="41" applyNumberFormat="1" applyFont="1" applyFill="1" applyBorder="1" applyAlignment="1">
      <alignment horizontal="center" vertical="center"/>
    </xf>
    <xf numFmtId="168" fontId="30" fillId="0" borderId="52" xfId="41" applyNumberFormat="1" applyFont="1" applyFill="1" applyBorder="1" applyAlignment="1">
      <alignment horizontal="center" vertical="center"/>
    </xf>
    <xf numFmtId="168" fontId="30" fillId="0" borderId="16" xfId="41" applyNumberFormat="1" applyFont="1" applyFill="1" applyBorder="1" applyAlignment="1">
      <alignment horizontal="center" vertical="center"/>
    </xf>
    <xf numFmtId="168" fontId="29" fillId="24" borderId="12" xfId="41" applyNumberFormat="1" applyFont="1" applyFill="1" applyBorder="1" applyAlignment="1">
      <alignment horizontal="center" vertical="center"/>
    </xf>
    <xf numFmtId="168" fontId="29" fillId="0" borderId="47" xfId="41" applyNumberFormat="1" applyFont="1" applyFill="1" applyBorder="1" applyAlignment="1">
      <alignment horizontal="center" vertical="center"/>
    </xf>
    <xf numFmtId="168" fontId="29" fillId="0" borderId="53" xfId="41" applyNumberFormat="1" applyFont="1" applyFill="1" applyBorder="1" applyAlignment="1">
      <alignment horizontal="center" vertical="center"/>
    </xf>
    <xf numFmtId="168" fontId="29" fillId="0" borderId="17" xfId="41" applyNumberFormat="1" applyFont="1" applyFill="1" applyBorder="1" applyAlignment="1">
      <alignment horizontal="center" vertical="center"/>
    </xf>
    <xf numFmtId="168" fontId="29" fillId="24" borderId="18" xfId="41" applyNumberFormat="1" applyFont="1" applyFill="1" applyBorder="1" applyAlignment="1">
      <alignment horizontal="center" vertical="center"/>
    </xf>
    <xf numFmtId="168" fontId="29" fillId="0" borderId="42" xfId="41" applyNumberFormat="1" applyFont="1" applyFill="1" applyBorder="1" applyAlignment="1">
      <alignment horizontal="center" vertical="center"/>
    </xf>
    <xf numFmtId="168" fontId="29" fillId="0" borderId="48" xfId="41" applyNumberFormat="1" applyFont="1" applyFill="1" applyBorder="1" applyAlignment="1">
      <alignment horizontal="center" vertical="center"/>
    </xf>
    <xf numFmtId="168" fontId="29" fillId="0" borderId="19" xfId="41" applyNumberFormat="1" applyFont="1" applyFill="1" applyBorder="1" applyAlignment="1">
      <alignment horizontal="center" vertical="center"/>
    </xf>
    <xf numFmtId="168" fontId="30" fillId="24" borderId="39" xfId="41" applyNumberFormat="1" applyFont="1" applyFill="1" applyBorder="1" applyAlignment="1">
      <alignment horizontal="center" vertical="center"/>
    </xf>
    <xf numFmtId="168" fontId="30" fillId="0" borderId="43" xfId="41" applyNumberFormat="1" applyFont="1" applyFill="1" applyBorder="1" applyAlignment="1">
      <alignment horizontal="center" vertical="center"/>
    </xf>
    <xf numFmtId="168" fontId="30" fillId="0" borderId="49" xfId="41" applyNumberFormat="1" applyFont="1" applyFill="1" applyBorder="1" applyAlignment="1">
      <alignment horizontal="center" vertical="center"/>
    </xf>
    <xf numFmtId="168" fontId="30" fillId="0" borderId="40" xfId="41" applyNumberFormat="1" applyFont="1" applyFill="1" applyBorder="1" applyAlignment="1">
      <alignment horizontal="center" vertical="center"/>
    </xf>
    <xf numFmtId="168" fontId="29" fillId="24" borderId="34" xfId="41" applyNumberFormat="1" applyFont="1" applyFill="1" applyBorder="1" applyAlignment="1">
      <alignment horizontal="center" vertical="center"/>
    </xf>
    <xf numFmtId="10" fontId="29" fillId="24" borderId="18" xfId="41" applyNumberFormat="1" applyFont="1" applyFill="1" applyBorder="1" applyAlignment="1">
      <alignment horizontal="center" vertical="center"/>
    </xf>
    <xf numFmtId="10" fontId="29" fillId="0" borderId="42" xfId="41" applyNumberFormat="1" applyFont="1" applyFill="1" applyBorder="1" applyAlignment="1">
      <alignment horizontal="center" vertical="center"/>
    </xf>
    <xf numFmtId="10" fontId="29" fillId="0" borderId="48" xfId="41" applyNumberFormat="1" applyFont="1" applyFill="1" applyBorder="1" applyAlignment="1">
      <alignment horizontal="center" vertical="center"/>
    </xf>
    <xf numFmtId="10" fontId="29" fillId="0" borderId="19" xfId="41" applyNumberFormat="1" applyFont="1" applyFill="1" applyBorder="1" applyAlignment="1">
      <alignment horizontal="center" vertical="center"/>
    </xf>
    <xf numFmtId="164" fontId="30" fillId="24" borderId="39" xfId="41" applyNumberFormat="1" applyFont="1" applyFill="1" applyBorder="1" applyAlignment="1">
      <alignment horizontal="center" vertical="center"/>
    </xf>
    <xf numFmtId="0" fontId="30" fillId="0" borderId="43" xfId="41" applyFont="1" applyFill="1" applyBorder="1" applyAlignment="1">
      <alignment horizontal="center" vertical="center"/>
    </xf>
    <xf numFmtId="0" fontId="30" fillId="0" borderId="49" xfId="41" applyFont="1" applyFill="1" applyBorder="1" applyAlignment="1">
      <alignment horizontal="center" vertical="center"/>
    </xf>
    <xf numFmtId="0" fontId="30" fillId="0" borderId="40" xfId="41" applyFont="1" applyFill="1" applyBorder="1" applyAlignment="1">
      <alignment horizontal="center" vertical="center"/>
    </xf>
    <xf numFmtId="169" fontId="30" fillId="24" borderId="34" xfId="41" applyNumberFormat="1" applyFont="1" applyFill="1" applyBorder="1" applyAlignment="1">
      <alignment horizontal="center" vertical="center"/>
    </xf>
    <xf numFmtId="169" fontId="30" fillId="0" borderId="44" xfId="41" applyNumberFormat="1" applyFont="1" applyFill="1" applyBorder="1" applyAlignment="1">
      <alignment horizontal="center" vertical="center"/>
    </xf>
    <xf numFmtId="169" fontId="30" fillId="0" borderId="50" xfId="41" applyNumberFormat="1" applyFont="1" applyFill="1" applyBorder="1" applyAlignment="1">
      <alignment horizontal="center" vertical="center"/>
    </xf>
    <xf numFmtId="169" fontId="30" fillId="0" borderId="35" xfId="41" applyNumberFormat="1" applyFont="1" applyFill="1" applyBorder="1" applyAlignment="1">
      <alignment horizontal="center" vertical="center"/>
    </xf>
    <xf numFmtId="169" fontId="30" fillId="24" borderId="10" xfId="41" applyNumberFormat="1" applyFont="1" applyFill="1" applyBorder="1" applyAlignment="1">
      <alignment horizontal="center" vertical="center"/>
    </xf>
    <xf numFmtId="169" fontId="30" fillId="0" borderId="45" xfId="41" applyNumberFormat="1" applyFont="1" applyFill="1" applyBorder="1" applyAlignment="1">
      <alignment horizontal="center" vertical="center"/>
    </xf>
    <xf numFmtId="169" fontId="30" fillId="0" borderId="51" xfId="41" applyNumberFormat="1" applyFont="1" applyFill="1" applyBorder="1" applyAlignment="1">
      <alignment horizontal="center" vertical="center"/>
    </xf>
    <xf numFmtId="169" fontId="30" fillId="0" borderId="13" xfId="41" applyNumberFormat="1" applyFont="1" applyFill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169" fontId="29" fillId="0" borderId="24" xfId="0" applyNumberFormat="1" applyFont="1" applyBorder="1" applyAlignment="1">
      <alignment horizontal="center" vertical="center"/>
    </xf>
    <xf numFmtId="169" fontId="29" fillId="24" borderId="15" xfId="41" applyNumberFormat="1" applyFont="1" applyFill="1" applyBorder="1" applyAlignment="1">
      <alignment horizontal="center" vertical="center"/>
    </xf>
    <xf numFmtId="169" fontId="29" fillId="0" borderId="46" xfId="41" applyNumberFormat="1" applyFont="1" applyFill="1" applyBorder="1" applyAlignment="1">
      <alignment horizontal="center" vertical="center"/>
    </xf>
    <xf numFmtId="169" fontId="29" fillId="0" borderId="52" xfId="41" applyNumberFormat="1" applyFont="1" applyFill="1" applyBorder="1" applyAlignment="1">
      <alignment horizontal="center" vertical="center"/>
    </xf>
    <xf numFmtId="169" fontId="29" fillId="0" borderId="16" xfId="41" applyNumberFormat="1" applyFont="1" applyFill="1" applyBorder="1" applyAlignment="1">
      <alignment horizontal="center" vertical="center"/>
    </xf>
    <xf numFmtId="0" fontId="3" fillId="0" borderId="0" xfId="41" applyFont="1" applyFill="1"/>
    <xf numFmtId="169" fontId="29" fillId="0" borderId="23" xfId="0" applyNumberFormat="1" applyFont="1" applyBorder="1" applyAlignment="1">
      <alignment horizontal="center" vertical="center"/>
    </xf>
    <xf numFmtId="169" fontId="29" fillId="24" borderId="10" xfId="41" applyNumberFormat="1" applyFont="1" applyFill="1" applyBorder="1" applyAlignment="1">
      <alignment horizontal="center" vertical="center"/>
    </xf>
    <xf numFmtId="169" fontId="29" fillId="0" borderId="45" xfId="41" applyNumberFormat="1" applyFont="1" applyFill="1" applyBorder="1" applyAlignment="1">
      <alignment horizontal="center" vertical="center"/>
    </xf>
    <xf numFmtId="169" fontId="29" fillId="0" borderId="51" xfId="41" applyNumberFormat="1" applyFont="1" applyFill="1" applyBorder="1" applyAlignment="1">
      <alignment horizontal="center" vertical="center"/>
    </xf>
    <xf numFmtId="169" fontId="29" fillId="0" borderId="13" xfId="41" applyNumberFormat="1" applyFont="1" applyFill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168" fontId="30" fillId="0" borderId="48" xfId="41" applyNumberFormat="1" applyFont="1" applyFill="1" applyBorder="1" applyAlignment="1">
      <alignment horizontal="center" vertical="center"/>
    </xf>
    <xf numFmtId="168" fontId="30" fillId="0" borderId="19" xfId="41" applyNumberFormat="1" applyFont="1" applyFill="1" applyBorder="1" applyAlignment="1">
      <alignment horizontal="center" vertical="center"/>
    </xf>
    <xf numFmtId="168" fontId="3" fillId="0" borderId="55" xfId="41" applyNumberFormat="1" applyFont="1" applyBorder="1" applyAlignment="1">
      <alignment vertical="center" wrapText="1"/>
    </xf>
    <xf numFmtId="168" fontId="3" fillId="0" borderId="56" xfId="41" applyNumberFormat="1" applyFont="1" applyBorder="1" applyAlignment="1">
      <alignment vertical="center" wrapText="1"/>
    </xf>
    <xf numFmtId="168" fontId="3" fillId="0" borderId="57" xfId="41" applyNumberFormat="1" applyFont="1" applyBorder="1" applyAlignment="1">
      <alignment vertical="center" wrapText="1"/>
    </xf>
    <xf numFmtId="168" fontId="3" fillId="0" borderId="58" xfId="41" applyNumberFormat="1" applyFont="1" applyBorder="1" applyAlignment="1">
      <alignment vertical="center" wrapText="1"/>
    </xf>
    <xf numFmtId="168" fontId="3" fillId="0" borderId="59" xfId="41" applyNumberFormat="1" applyFont="1" applyBorder="1" applyAlignment="1">
      <alignment vertical="center" wrapText="1"/>
    </xf>
    <xf numFmtId="168" fontId="1" fillId="0" borderId="38" xfId="41" applyNumberFormat="1" applyFont="1" applyFill="1" applyBorder="1" applyAlignment="1">
      <alignment vertical="center" wrapText="1"/>
    </xf>
    <xf numFmtId="168" fontId="1" fillId="0" borderId="39" xfId="41" applyNumberFormat="1" applyFont="1" applyFill="1" applyBorder="1" applyAlignment="1">
      <alignment vertical="center" wrapText="1"/>
    </xf>
    <xf numFmtId="168" fontId="1" fillId="0" borderId="43" xfId="41" applyNumberFormat="1" applyFont="1" applyFill="1" applyBorder="1" applyAlignment="1">
      <alignment vertical="center" wrapText="1"/>
    </xf>
    <xf numFmtId="168" fontId="1" fillId="0" borderId="49" xfId="41" applyNumberFormat="1" applyFont="1" applyFill="1" applyBorder="1" applyAlignment="1">
      <alignment vertical="center" wrapText="1"/>
    </xf>
    <xf numFmtId="168" fontId="1" fillId="0" borderId="40" xfId="41" applyNumberFormat="1" applyFont="1" applyFill="1" applyBorder="1" applyAlignment="1">
      <alignment vertical="center" wrapText="1"/>
    </xf>
    <xf numFmtId="168" fontId="1" fillId="0" borderId="33" xfId="41" applyNumberFormat="1" applyFont="1" applyFill="1" applyBorder="1" applyAlignment="1">
      <alignment vertical="center" wrapText="1"/>
    </xf>
    <xf numFmtId="168" fontId="1" fillId="0" borderId="34" xfId="41" applyNumberFormat="1" applyFont="1" applyFill="1" applyBorder="1" applyAlignment="1">
      <alignment vertical="center" wrapText="1"/>
    </xf>
    <xf numFmtId="168" fontId="1" fillId="0" borderId="23" xfId="41" applyNumberFormat="1" applyFont="1" applyFill="1" applyBorder="1" applyAlignment="1">
      <alignment vertical="center" wrapText="1"/>
    </xf>
    <xf numFmtId="168" fontId="1" fillId="0" borderId="10" xfId="41" applyNumberFormat="1" applyFont="1" applyFill="1" applyBorder="1" applyAlignment="1">
      <alignment vertical="center" wrapText="1"/>
    </xf>
    <xf numFmtId="168" fontId="1" fillId="0" borderId="45" xfId="41" applyNumberFormat="1" applyFont="1" applyFill="1" applyBorder="1" applyAlignment="1">
      <alignment vertical="center" wrapText="1"/>
    </xf>
    <xf numFmtId="168" fontId="1" fillId="0" borderId="41" xfId="41" applyNumberFormat="1" applyFont="1" applyFill="1" applyBorder="1" applyAlignment="1">
      <alignment vertical="center" wrapText="1"/>
    </xf>
    <xf numFmtId="168" fontId="1" fillId="0" borderId="18" xfId="41" applyNumberFormat="1" applyFont="1" applyFill="1" applyBorder="1" applyAlignment="1">
      <alignment vertical="center" wrapText="1"/>
    </xf>
    <xf numFmtId="168" fontId="35" fillId="0" borderId="25" xfId="41" applyNumberFormat="1" applyFont="1" applyFill="1" applyBorder="1" applyAlignment="1">
      <alignment vertical="center" wrapText="1"/>
    </xf>
    <xf numFmtId="168" fontId="1" fillId="0" borderId="12" xfId="41" applyNumberFormat="1" applyFont="1" applyFill="1" applyBorder="1" applyAlignment="1">
      <alignment vertical="center" wrapText="1"/>
    </xf>
    <xf numFmtId="168" fontId="1" fillId="0" borderId="24" xfId="41" applyNumberFormat="1" applyFont="1" applyFill="1" applyBorder="1" applyAlignment="1">
      <alignment vertical="center" wrapText="1"/>
    </xf>
    <xf numFmtId="168" fontId="1" fillId="0" borderId="15" xfId="41" applyNumberFormat="1" applyFont="1" applyFill="1" applyBorder="1" applyAlignment="1">
      <alignment vertical="center" wrapText="1"/>
    </xf>
    <xf numFmtId="168" fontId="1" fillId="0" borderId="34" xfId="41" applyNumberFormat="1" applyFont="1" applyFill="1" applyBorder="1" applyAlignment="1">
      <alignment vertical="center"/>
    </xf>
    <xf numFmtId="168" fontId="1" fillId="0" borderId="44" xfId="41" applyNumberFormat="1" applyFont="1" applyFill="1" applyBorder="1" applyAlignment="1">
      <alignment vertical="center"/>
    </xf>
    <xf numFmtId="168" fontId="1" fillId="0" borderId="50" xfId="41" applyNumberFormat="1" applyFont="1" applyFill="1" applyBorder="1" applyAlignment="1">
      <alignment vertical="center"/>
    </xf>
    <xf numFmtId="168" fontId="1" fillId="0" borderId="35" xfId="41" applyNumberFormat="1" applyFont="1" applyFill="1" applyBorder="1" applyAlignment="1">
      <alignment vertical="center"/>
    </xf>
    <xf numFmtId="168" fontId="1" fillId="0" borderId="10" xfId="41" applyNumberFormat="1" applyFont="1" applyFill="1" applyBorder="1" applyAlignment="1">
      <alignment vertical="center"/>
    </xf>
    <xf numFmtId="168" fontId="1" fillId="0" borderId="18" xfId="41" applyNumberFormat="1" applyFont="1" applyFill="1" applyBorder="1" applyAlignment="1">
      <alignment vertical="center"/>
    </xf>
    <xf numFmtId="168" fontId="1" fillId="0" borderId="42" xfId="41" applyNumberFormat="1" applyFont="1" applyFill="1" applyBorder="1" applyAlignment="1">
      <alignment vertical="center"/>
    </xf>
    <xf numFmtId="168" fontId="1" fillId="0" borderId="48" xfId="41" applyNumberFormat="1" applyFont="1" applyFill="1" applyBorder="1" applyAlignment="1">
      <alignment vertical="center"/>
    </xf>
    <xf numFmtId="168" fontId="1" fillId="0" borderId="19" xfId="41" applyNumberFormat="1" applyFont="1" applyFill="1" applyBorder="1" applyAlignment="1">
      <alignment vertical="center"/>
    </xf>
    <xf numFmtId="168" fontId="1" fillId="0" borderId="39" xfId="41" applyNumberFormat="1" applyFont="1" applyFill="1" applyBorder="1" applyAlignment="1">
      <alignment vertical="center"/>
    </xf>
    <xf numFmtId="168" fontId="1" fillId="0" borderId="12" xfId="41" applyNumberFormat="1" applyFont="1" applyFill="1" applyBorder="1" applyAlignment="1">
      <alignment vertical="center"/>
    </xf>
    <xf numFmtId="168" fontId="1" fillId="0" borderId="47" xfId="41" applyNumberFormat="1" applyFont="1" applyFill="1" applyBorder="1" applyAlignment="1">
      <alignment vertical="center"/>
    </xf>
    <xf numFmtId="168" fontId="1" fillId="0" borderId="53" xfId="41" applyNumberFormat="1" applyFont="1" applyFill="1" applyBorder="1" applyAlignment="1">
      <alignment vertical="center"/>
    </xf>
    <xf numFmtId="168" fontId="1" fillId="0" borderId="17" xfId="41" applyNumberFormat="1" applyFont="1" applyFill="1" applyBorder="1" applyAlignment="1">
      <alignment vertical="center"/>
    </xf>
    <xf numFmtId="168" fontId="1" fillId="0" borderId="15" xfId="41" applyNumberFormat="1" applyFont="1" applyFill="1" applyBorder="1" applyAlignment="1">
      <alignment vertical="center"/>
    </xf>
    <xf numFmtId="168" fontId="29" fillId="26" borderId="33" xfId="0" applyNumberFormat="1" applyFont="1" applyFill="1" applyBorder="1" applyAlignment="1">
      <alignment horizontal="center" vertical="center"/>
    </xf>
    <xf numFmtId="168" fontId="29" fillId="26" borderId="23" xfId="0" applyNumberFormat="1" applyFont="1" applyFill="1" applyBorder="1" applyAlignment="1">
      <alignment horizontal="center" vertical="center"/>
    </xf>
    <xf numFmtId="168" fontId="30" fillId="26" borderId="23" xfId="0" applyNumberFormat="1" applyFont="1" applyFill="1" applyBorder="1" applyAlignment="1">
      <alignment horizontal="center" vertical="center"/>
    </xf>
    <xf numFmtId="168" fontId="29" fillId="26" borderId="25" xfId="0" applyNumberFormat="1" applyFont="1" applyFill="1" applyBorder="1" applyAlignment="1">
      <alignment horizontal="center" vertical="center"/>
    </xf>
    <xf numFmtId="168" fontId="29" fillId="26" borderId="41" xfId="0" applyNumberFormat="1" applyFont="1" applyFill="1" applyBorder="1" applyAlignment="1">
      <alignment horizontal="center" vertical="center"/>
    </xf>
    <xf numFmtId="168" fontId="29" fillId="26" borderId="10" xfId="41" applyNumberFormat="1" applyFont="1" applyFill="1" applyBorder="1" applyAlignment="1">
      <alignment horizontal="center" vertical="center"/>
    </xf>
    <xf numFmtId="168" fontId="30" fillId="0" borderId="23" xfId="0" applyNumberFormat="1" applyFont="1" applyFill="1" applyBorder="1" applyAlignment="1">
      <alignment horizontal="center" vertical="center"/>
    </xf>
    <xf numFmtId="168" fontId="30" fillId="24" borderId="23" xfId="0" applyNumberFormat="1" applyFont="1" applyFill="1" applyBorder="1" applyAlignment="1">
      <alignment horizontal="center" vertical="center"/>
    </xf>
    <xf numFmtId="168" fontId="30" fillId="26" borderId="45" xfId="41" applyNumberFormat="1" applyFont="1" applyFill="1" applyBorder="1" applyAlignment="1">
      <alignment horizontal="center" vertical="center"/>
    </xf>
    <xf numFmtId="168" fontId="4" fillId="0" borderId="0" xfId="41" applyNumberFormat="1" applyFont="1" applyFill="1" applyAlignment="1">
      <alignment horizontal="center" vertical="center" wrapText="1"/>
    </xf>
    <xf numFmtId="168" fontId="29" fillId="26" borderId="45" xfId="41" applyNumberFormat="1" applyFont="1" applyFill="1" applyBorder="1" applyAlignment="1">
      <alignment horizontal="center" vertical="center"/>
    </xf>
    <xf numFmtId="169" fontId="30" fillId="0" borderId="23" xfId="0" applyNumberFormat="1" applyFont="1" applyFill="1" applyBorder="1" applyAlignment="1">
      <alignment horizontal="center" vertical="center"/>
    </xf>
    <xf numFmtId="169" fontId="29" fillId="0" borderId="23" xfId="0" applyNumberFormat="1" applyFont="1" applyFill="1" applyBorder="1" applyAlignment="1">
      <alignment horizontal="center" vertical="center"/>
    </xf>
    <xf numFmtId="10" fontId="29" fillId="24" borderId="41" xfId="0" applyNumberFormat="1" applyFont="1" applyFill="1" applyBorder="1" applyAlignment="1">
      <alignment horizontal="center" vertical="center"/>
    </xf>
    <xf numFmtId="168" fontId="30" fillId="24" borderId="15" xfId="41" applyNumberFormat="1" applyFont="1" applyFill="1" applyBorder="1" applyAlignment="1">
      <alignment horizontal="center" vertical="center"/>
    </xf>
    <xf numFmtId="168" fontId="30" fillId="26" borderId="10" xfId="41" applyNumberFormat="1" applyFont="1" applyFill="1" applyBorder="1" applyAlignment="1">
      <alignment horizontal="center" vertical="center"/>
    </xf>
    <xf numFmtId="168" fontId="30" fillId="24" borderId="18" xfId="41" applyNumberFormat="1" applyFont="1" applyFill="1" applyBorder="1" applyAlignment="1">
      <alignment horizontal="center" vertical="center"/>
    </xf>
    <xf numFmtId="168" fontId="30" fillId="24" borderId="41" xfId="0" applyNumberFormat="1" applyFont="1" applyFill="1" applyBorder="1" applyAlignment="1">
      <alignment horizontal="center" vertical="center"/>
    </xf>
    <xf numFmtId="168" fontId="3" fillId="0" borderId="38" xfId="41" applyNumberFormat="1" applyFont="1" applyFill="1" applyBorder="1" applyAlignment="1">
      <alignment vertical="center" wrapText="1"/>
    </xf>
    <xf numFmtId="168" fontId="1" fillId="24" borderId="10" xfId="41" applyNumberFormat="1" applyFont="1" applyFill="1" applyBorder="1" applyAlignment="1">
      <alignment vertical="center"/>
    </xf>
    <xf numFmtId="168" fontId="1" fillId="24" borderId="10" xfId="41" applyNumberFormat="1" applyFont="1" applyFill="1" applyBorder="1" applyAlignment="1">
      <alignment vertical="center" wrapText="1"/>
    </xf>
    <xf numFmtId="168" fontId="30" fillId="28" borderId="10" xfId="41" applyNumberFormat="1" applyFont="1" applyFill="1" applyBorder="1" applyAlignment="1">
      <alignment horizontal="center" vertical="center"/>
    </xf>
    <xf numFmtId="168" fontId="30" fillId="28" borderId="23" xfId="0" applyNumberFormat="1" applyFont="1" applyFill="1" applyBorder="1" applyAlignment="1">
      <alignment horizontal="center" vertical="center"/>
    </xf>
    <xf numFmtId="168" fontId="29" fillId="28" borderId="23" xfId="0" applyNumberFormat="1" applyFont="1" applyFill="1" applyBorder="1" applyAlignment="1">
      <alignment horizontal="center" vertical="center"/>
    </xf>
    <xf numFmtId="168" fontId="29" fillId="28" borderId="10" xfId="41" applyNumberFormat="1" applyFont="1" applyFill="1" applyBorder="1" applyAlignment="1">
      <alignment horizontal="center" vertical="center"/>
    </xf>
    <xf numFmtId="169" fontId="29" fillId="28" borderId="15" xfId="41" applyNumberFormat="1" applyFont="1" applyFill="1" applyBorder="1" applyAlignment="1">
      <alignment horizontal="center" vertical="center"/>
    </xf>
    <xf numFmtId="168" fontId="29" fillId="28" borderId="10" xfId="41" applyNumberFormat="1" applyFont="1" applyFill="1" applyBorder="1" applyAlignment="1">
      <alignment horizontal="center" vertical="center" wrapText="1"/>
    </xf>
    <xf numFmtId="168" fontId="30" fillId="28" borderId="10" xfId="41" applyNumberFormat="1" applyFont="1" applyFill="1" applyBorder="1" applyAlignment="1">
      <alignment horizontal="center" vertical="center" wrapText="1"/>
    </xf>
    <xf numFmtId="168" fontId="45" fillId="24" borderId="10" xfId="41" applyNumberFormat="1" applyFont="1" applyFill="1" applyBorder="1" applyAlignment="1">
      <alignment horizontal="center" vertical="center" wrapText="1"/>
    </xf>
    <xf numFmtId="168" fontId="46" fillId="24" borderId="10" xfId="41" applyNumberFormat="1" applyFont="1" applyFill="1" applyBorder="1" applyAlignment="1">
      <alignment horizontal="center" vertical="center" wrapText="1"/>
    </xf>
    <xf numFmtId="168" fontId="46" fillId="24" borderId="10" xfId="41" applyNumberFormat="1" applyFont="1" applyFill="1" applyBorder="1" applyAlignment="1">
      <alignment horizontal="center" vertical="center"/>
    </xf>
    <xf numFmtId="168" fontId="45" fillId="24" borderId="10" xfId="41" applyNumberFormat="1" applyFont="1" applyFill="1" applyBorder="1" applyAlignment="1">
      <alignment horizontal="center" vertical="center"/>
    </xf>
    <xf numFmtId="168" fontId="45" fillId="0" borderId="23" xfId="0" applyNumberFormat="1" applyFont="1" applyBorder="1" applyAlignment="1">
      <alignment horizontal="center" vertical="center"/>
    </xf>
    <xf numFmtId="168" fontId="46" fillId="24" borderId="23" xfId="0" applyNumberFormat="1" applyFont="1" applyFill="1" applyBorder="1" applyAlignment="1">
      <alignment horizontal="center" vertical="center"/>
    </xf>
    <xf numFmtId="168" fontId="46" fillId="0" borderId="23" xfId="0" applyNumberFormat="1" applyFont="1" applyBorder="1" applyAlignment="1">
      <alignment horizontal="center" vertical="center"/>
    </xf>
    <xf numFmtId="169" fontId="45" fillId="24" borderId="15" xfId="41" applyNumberFormat="1" applyFont="1" applyFill="1" applyBorder="1" applyAlignment="1">
      <alignment horizontal="center" vertical="center"/>
    </xf>
    <xf numFmtId="168" fontId="30" fillId="26" borderId="15" xfId="41" applyNumberFormat="1" applyFont="1" applyFill="1" applyBorder="1" applyAlignment="1">
      <alignment horizontal="center" vertical="center"/>
    </xf>
    <xf numFmtId="168" fontId="47" fillId="26" borderId="10" xfId="41" applyNumberFormat="1" applyFont="1" applyFill="1" applyBorder="1" applyAlignment="1">
      <alignment horizontal="center" vertical="center"/>
    </xf>
    <xf numFmtId="0" fontId="30" fillId="26" borderId="26" xfId="0" applyFont="1" applyFill="1" applyBorder="1" applyAlignment="1">
      <alignment vertical="center" wrapText="1"/>
    </xf>
    <xf numFmtId="0" fontId="29" fillId="26" borderId="26" xfId="0" applyFont="1" applyFill="1" applyBorder="1" applyAlignment="1">
      <alignment vertical="center" wrapText="1"/>
    </xf>
    <xf numFmtId="168" fontId="30" fillId="28" borderId="45" xfId="41" applyNumberFormat="1" applyFont="1" applyFill="1" applyBorder="1" applyAlignment="1">
      <alignment horizontal="center" vertical="center"/>
    </xf>
    <xf numFmtId="169" fontId="29" fillId="28" borderId="46" xfId="41" applyNumberFormat="1" applyFont="1" applyFill="1" applyBorder="1" applyAlignment="1">
      <alignment horizontal="center" vertical="center"/>
    </xf>
    <xf numFmtId="168" fontId="29" fillId="28" borderId="45" xfId="41" applyNumberFormat="1" applyFont="1" applyFill="1" applyBorder="1" applyAlignment="1">
      <alignment horizontal="center" vertical="center"/>
    </xf>
    <xf numFmtId="168" fontId="1" fillId="0" borderId="0" xfId="41" applyNumberFormat="1" applyFont="1"/>
    <xf numFmtId="170" fontId="1" fillId="0" borderId="0" xfId="66" applyNumberFormat="1" applyFont="1"/>
    <xf numFmtId="168" fontId="3" fillId="0" borderId="0" xfId="41" applyNumberFormat="1" applyFont="1" applyFill="1" applyAlignment="1">
      <alignment horizontal="center" wrapText="1"/>
    </xf>
    <xf numFmtId="0" fontId="3" fillId="0" borderId="0" xfId="41" applyFont="1" applyFill="1" applyAlignment="1">
      <alignment horizontal="center"/>
    </xf>
    <xf numFmtId="0" fontId="3" fillId="0" borderId="12" xfId="41" applyFont="1" applyBorder="1" applyAlignment="1">
      <alignment horizontal="center" vertical="center"/>
    </xf>
    <xf numFmtId="0" fontId="3" fillId="0" borderId="25" xfId="41" applyFont="1" applyBorder="1" applyAlignment="1">
      <alignment horizontal="center" vertical="center"/>
    </xf>
    <xf numFmtId="0" fontId="4" fillId="0" borderId="0" xfId="41" applyFont="1" applyAlignment="1">
      <alignment horizontal="center" wrapText="1"/>
    </xf>
    <xf numFmtId="0" fontId="2" fillId="0" borderId="0" xfId="51" applyFont="1" applyAlignment="1">
      <alignment horizontal="center" vertical="center"/>
    </xf>
    <xf numFmtId="168" fontId="29" fillId="0" borderId="10" xfId="41" applyNumberFormat="1" applyFont="1" applyFill="1" applyBorder="1" applyAlignment="1">
      <alignment horizontal="center" vertical="center" wrapText="1"/>
    </xf>
    <xf numFmtId="168" fontId="30" fillId="0" borderId="10" xfId="41" applyNumberFormat="1" applyFont="1" applyFill="1" applyBorder="1" applyAlignment="1">
      <alignment horizontal="center" vertical="center" wrapText="1"/>
    </xf>
    <xf numFmtId="168" fontId="30" fillId="0" borderId="10" xfId="41" applyNumberFormat="1" applyFont="1" applyFill="1" applyBorder="1" applyAlignment="1">
      <alignment horizontal="center" vertical="center"/>
    </xf>
    <xf numFmtId="168" fontId="29" fillId="0" borderId="23" xfId="0" applyNumberFormat="1" applyFont="1" applyFill="1" applyBorder="1" applyAlignment="1">
      <alignment horizontal="center" vertical="center"/>
    </xf>
    <xf numFmtId="168" fontId="30" fillId="0" borderId="15" xfId="41" applyNumberFormat="1" applyFont="1" applyFill="1" applyBorder="1" applyAlignment="1">
      <alignment horizontal="center" vertical="center"/>
    </xf>
    <xf numFmtId="168" fontId="45" fillId="0" borderId="45" xfId="41" applyNumberFormat="1" applyFont="1" applyFill="1" applyBorder="1" applyAlignment="1">
      <alignment horizontal="center" vertical="center"/>
    </xf>
    <xf numFmtId="169" fontId="29" fillId="0" borderId="15" xfId="41" applyNumberFormat="1" applyFont="1" applyFill="1" applyBorder="1" applyAlignment="1">
      <alignment horizontal="center" vertical="center"/>
    </xf>
    <xf numFmtId="0" fontId="3" fillId="25" borderId="0" xfId="41" applyFont="1" applyFill="1" applyAlignment="1">
      <alignment vertical="center"/>
    </xf>
    <xf numFmtId="0" fontId="1" fillId="0" borderId="10" xfId="41" applyFont="1" applyFill="1" applyBorder="1" applyAlignment="1">
      <alignment wrapText="1"/>
    </xf>
    <xf numFmtId="168" fontId="1" fillId="0" borderId="10" xfId="41" applyNumberFormat="1" applyFont="1" applyFill="1" applyBorder="1"/>
    <xf numFmtId="0" fontId="1" fillId="0" borderId="10" xfId="41" applyFont="1" applyFill="1" applyBorder="1"/>
    <xf numFmtId="3" fontId="1" fillId="0" borderId="10" xfId="41" applyNumberFormat="1" applyFont="1" applyFill="1" applyBorder="1"/>
    <xf numFmtId="0" fontId="3" fillId="0" borderId="41" xfId="41" applyFont="1" applyFill="1" applyBorder="1" applyAlignment="1">
      <alignment horizontal="center" vertical="center" wrapText="1"/>
    </xf>
    <xf numFmtId="0" fontId="3" fillId="0" borderId="18" xfId="41" applyFont="1" applyFill="1" applyBorder="1" applyAlignment="1">
      <alignment horizontal="center" vertical="center" wrapText="1"/>
    </xf>
    <xf numFmtId="0" fontId="3" fillId="0" borderId="42" xfId="41" applyFont="1" applyFill="1" applyBorder="1" applyAlignment="1">
      <alignment horizontal="center" vertical="center" wrapText="1"/>
    </xf>
    <xf numFmtId="0" fontId="3" fillId="0" borderId="48" xfId="41" applyFont="1" applyFill="1" applyBorder="1" applyAlignment="1">
      <alignment horizontal="center" vertical="center" wrapText="1"/>
    </xf>
    <xf numFmtId="0" fontId="3" fillId="0" borderId="19" xfId="41" applyFont="1" applyFill="1" applyBorder="1" applyAlignment="1">
      <alignment horizontal="center" vertical="center" wrapText="1"/>
    </xf>
    <xf numFmtId="0" fontId="7" fillId="0" borderId="39" xfId="41" applyFont="1" applyFill="1" applyBorder="1" applyAlignment="1">
      <alignment horizontal="center" vertical="center"/>
    </xf>
    <xf numFmtId="0" fontId="7" fillId="0" borderId="43" xfId="41" applyFont="1" applyFill="1" applyBorder="1" applyAlignment="1">
      <alignment horizontal="center" vertical="center"/>
    </xf>
    <xf numFmtId="0" fontId="7" fillId="0" borderId="49" xfId="41" applyFont="1" applyFill="1" applyBorder="1" applyAlignment="1">
      <alignment horizontal="center" vertical="center"/>
    </xf>
    <xf numFmtId="0" fontId="7" fillId="0" borderId="40" xfId="41" applyFont="1" applyFill="1" applyBorder="1" applyAlignment="1">
      <alignment horizontal="center" vertical="center"/>
    </xf>
    <xf numFmtId="0" fontId="29" fillId="0" borderId="31" xfId="0" applyFont="1" applyFill="1" applyBorder="1" applyAlignment="1">
      <alignment horizontal="center" vertical="center"/>
    </xf>
    <xf numFmtId="0" fontId="29" fillId="0" borderId="32" xfId="0" applyFont="1" applyFill="1" applyBorder="1" applyAlignment="1">
      <alignment vertical="center" wrapText="1"/>
    </xf>
    <xf numFmtId="0" fontId="29" fillId="0" borderId="32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vertical="center" wrapText="1"/>
    </xf>
    <xf numFmtId="0" fontId="30" fillId="0" borderId="26" xfId="0" applyFont="1" applyFill="1" applyBorder="1" applyAlignment="1">
      <alignment horizontal="center" vertical="center"/>
    </xf>
    <xf numFmtId="49" fontId="30" fillId="0" borderId="11" xfId="0" applyNumberFormat="1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vertical="center" wrapText="1"/>
    </xf>
    <xf numFmtId="0" fontId="29" fillId="0" borderId="26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vertical="center" wrapText="1"/>
    </xf>
    <xf numFmtId="0" fontId="30" fillId="0" borderId="20" xfId="0" applyFont="1" applyFill="1" applyBorder="1" applyAlignment="1">
      <alignment horizontal="center" vertical="center"/>
    </xf>
    <xf numFmtId="0" fontId="30" fillId="0" borderId="27" xfId="0" applyFont="1" applyFill="1" applyBorder="1" applyAlignment="1">
      <alignment vertical="center" wrapText="1"/>
    </xf>
    <xf numFmtId="0" fontId="30" fillId="0" borderId="27" xfId="0" applyFont="1" applyFill="1" applyBorder="1" applyAlignment="1">
      <alignment horizontal="center" vertical="center"/>
    </xf>
    <xf numFmtId="0" fontId="29" fillId="0" borderId="21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vertical="center" wrapText="1"/>
    </xf>
    <xf numFmtId="0" fontId="29" fillId="0" borderId="28" xfId="0" applyFont="1" applyFill="1" applyBorder="1" applyAlignment="1">
      <alignment horizontal="center" vertical="center"/>
    </xf>
    <xf numFmtId="168" fontId="29" fillId="0" borderId="25" xfId="0" applyNumberFormat="1" applyFont="1" applyFill="1" applyBorder="1" applyAlignment="1">
      <alignment horizontal="center" vertical="center"/>
    </xf>
    <xf numFmtId="49" fontId="29" fillId="0" borderId="11" xfId="0" applyNumberFormat="1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right" vertical="center" wrapText="1"/>
    </xf>
    <xf numFmtId="49" fontId="29" fillId="0" borderId="22" xfId="0" applyNumberFormat="1" applyFont="1" applyFill="1" applyBorder="1" applyAlignment="1">
      <alignment horizontal="center" vertical="center"/>
    </xf>
    <xf numFmtId="0" fontId="29" fillId="0" borderId="29" xfId="0" applyFont="1" applyFill="1" applyBorder="1" applyAlignment="1">
      <alignment vertical="center" wrapText="1"/>
    </xf>
    <xf numFmtId="0" fontId="29" fillId="0" borderId="29" xfId="0" applyFont="1" applyFill="1" applyBorder="1" applyAlignment="1">
      <alignment horizontal="center" vertical="center"/>
    </xf>
    <xf numFmtId="0" fontId="30" fillId="0" borderId="36" xfId="0" applyFont="1" applyFill="1" applyBorder="1" applyAlignment="1">
      <alignment horizontal="center" vertical="center"/>
    </xf>
    <xf numFmtId="0" fontId="31" fillId="0" borderId="37" xfId="0" applyFont="1" applyFill="1" applyBorder="1" applyAlignment="1">
      <alignment vertical="center" wrapText="1"/>
    </xf>
    <xf numFmtId="0" fontId="30" fillId="0" borderId="37" xfId="0" applyFont="1" applyFill="1" applyBorder="1" applyAlignment="1">
      <alignment horizontal="center" vertical="center"/>
    </xf>
    <xf numFmtId="168" fontId="30" fillId="0" borderId="38" xfId="0" applyNumberFormat="1" applyFont="1" applyFill="1" applyBorder="1" applyAlignment="1">
      <alignment horizontal="center" vertical="center"/>
    </xf>
    <xf numFmtId="168" fontId="30" fillId="0" borderId="39" xfId="41" applyNumberFormat="1" applyFont="1" applyFill="1" applyBorder="1" applyAlignment="1">
      <alignment horizontal="center" vertical="center"/>
    </xf>
    <xf numFmtId="49" fontId="30" fillId="0" borderId="22" xfId="0" applyNumberFormat="1" applyFont="1" applyFill="1" applyBorder="1" applyAlignment="1">
      <alignment horizontal="center" vertical="center"/>
    </xf>
    <xf numFmtId="0" fontId="30" fillId="0" borderId="29" xfId="0" applyFont="1" applyFill="1" applyBorder="1" applyAlignment="1">
      <alignment vertical="center" wrapText="1"/>
    </xf>
    <xf numFmtId="49" fontId="30" fillId="0" borderId="14" xfId="0" applyNumberFormat="1" applyFont="1" applyFill="1" applyBorder="1" applyAlignment="1">
      <alignment horizontal="center" vertical="center"/>
    </xf>
    <xf numFmtId="0" fontId="29" fillId="0" borderId="27" xfId="0" applyFont="1" applyFill="1" applyBorder="1" applyAlignment="1">
      <alignment horizontal="center" vertical="center"/>
    </xf>
    <xf numFmtId="0" fontId="29" fillId="0" borderId="30" xfId="0" applyFont="1" applyFill="1" applyBorder="1" applyAlignment="1">
      <alignment vertical="center" wrapText="1"/>
    </xf>
    <xf numFmtId="0" fontId="29" fillId="0" borderId="30" xfId="0" applyFont="1" applyFill="1" applyBorder="1" applyAlignment="1">
      <alignment horizontal="center" vertical="center"/>
    </xf>
    <xf numFmtId="10" fontId="29" fillId="0" borderId="41" xfId="0" applyNumberFormat="1" applyFont="1" applyFill="1" applyBorder="1" applyAlignment="1">
      <alignment horizontal="center" vertical="center"/>
    </xf>
    <xf numFmtId="10" fontId="29" fillId="0" borderId="18" xfId="41" applyNumberFormat="1" applyFont="1" applyFill="1" applyBorder="1" applyAlignment="1">
      <alignment horizontal="center" vertical="center"/>
    </xf>
    <xf numFmtId="49" fontId="30" fillId="0" borderId="36" xfId="0" applyNumberFormat="1" applyFont="1" applyFill="1" applyBorder="1" applyAlignment="1">
      <alignment horizontal="center" vertical="center"/>
    </xf>
    <xf numFmtId="0" fontId="33" fillId="0" borderId="37" xfId="0" applyFont="1" applyFill="1" applyBorder="1" applyAlignment="1">
      <alignment vertical="center" wrapText="1"/>
    </xf>
    <xf numFmtId="0" fontId="30" fillId="0" borderId="38" xfId="0" applyFont="1" applyFill="1" applyBorder="1" applyAlignment="1">
      <alignment horizontal="center" vertical="center"/>
    </xf>
    <xf numFmtId="164" fontId="30" fillId="0" borderId="39" xfId="41" applyNumberFormat="1" applyFont="1" applyFill="1" applyBorder="1" applyAlignment="1">
      <alignment horizontal="center" vertical="center"/>
    </xf>
    <xf numFmtId="49" fontId="29" fillId="0" borderId="31" xfId="0" applyNumberFormat="1" applyFont="1" applyFill="1" applyBorder="1" applyAlignment="1">
      <alignment horizontal="center" vertical="center"/>
    </xf>
    <xf numFmtId="0" fontId="30" fillId="0" borderId="32" xfId="0" applyFont="1" applyFill="1" applyBorder="1" applyAlignment="1">
      <alignment horizontal="center" vertical="center"/>
    </xf>
    <xf numFmtId="169" fontId="30" fillId="0" borderId="33" xfId="0" applyNumberFormat="1" applyFont="1" applyFill="1" applyBorder="1" applyAlignment="1">
      <alignment horizontal="center" vertical="center"/>
    </xf>
    <xf numFmtId="169" fontId="30" fillId="0" borderId="34" xfId="41" applyNumberFormat="1" applyFont="1" applyFill="1" applyBorder="1" applyAlignment="1">
      <alignment horizontal="center" vertical="center"/>
    </xf>
    <xf numFmtId="169" fontId="29" fillId="0" borderId="10" xfId="41" applyNumberFormat="1" applyFont="1" applyFill="1" applyBorder="1" applyAlignment="1">
      <alignment horizontal="center" vertical="center"/>
    </xf>
    <xf numFmtId="169" fontId="30" fillId="0" borderId="10" xfId="41" applyNumberFormat="1" applyFont="1" applyFill="1" applyBorder="1" applyAlignment="1">
      <alignment horizontal="center" vertical="center"/>
    </xf>
    <xf numFmtId="0" fontId="29" fillId="0" borderId="20" xfId="0" applyFont="1" applyFill="1" applyBorder="1" applyAlignment="1">
      <alignment horizontal="center" vertical="center"/>
    </xf>
    <xf numFmtId="0" fontId="29" fillId="0" borderId="27" xfId="0" applyFont="1" applyFill="1" applyBorder="1" applyAlignment="1">
      <alignment vertical="center" wrapText="1"/>
    </xf>
    <xf numFmtId="169" fontId="29" fillId="0" borderId="24" xfId="0" applyNumberFormat="1" applyFont="1" applyFill="1" applyBorder="1" applyAlignment="1">
      <alignment horizontal="center" vertical="center"/>
    </xf>
    <xf numFmtId="0" fontId="3" fillId="0" borderId="0" xfId="41" applyFont="1" applyFill="1" applyAlignment="1">
      <alignment horizontal="center"/>
    </xf>
    <xf numFmtId="0" fontId="4" fillId="0" borderId="0" xfId="41" applyFont="1" applyFill="1" applyAlignment="1">
      <alignment horizontal="center" wrapText="1"/>
    </xf>
    <xf numFmtId="0" fontId="3" fillId="0" borderId="12" xfId="41" applyFont="1" applyFill="1" applyBorder="1" applyAlignment="1">
      <alignment horizontal="center" vertical="center"/>
    </xf>
    <xf numFmtId="0" fontId="3" fillId="0" borderId="25" xfId="41" applyFont="1" applyFill="1" applyBorder="1" applyAlignment="1">
      <alignment horizontal="center" vertical="center"/>
    </xf>
    <xf numFmtId="168" fontId="3" fillId="0" borderId="0" xfId="41" applyNumberFormat="1" applyFont="1" applyFill="1" applyAlignment="1">
      <alignment vertical="center"/>
    </xf>
    <xf numFmtId="2" fontId="3" fillId="0" borderId="0" xfId="41" applyNumberFormat="1" applyFont="1" applyFill="1" applyAlignment="1">
      <alignment horizontal="center" wrapText="1"/>
    </xf>
    <xf numFmtId="171" fontId="29" fillId="0" borderId="33" xfId="0" applyNumberFormat="1" applyFont="1" applyFill="1" applyBorder="1" applyAlignment="1">
      <alignment horizontal="center" vertical="center"/>
    </xf>
    <xf numFmtId="171" fontId="29" fillId="0" borderId="50" xfId="41" applyNumberFormat="1" applyFont="1" applyFill="1" applyBorder="1" applyAlignment="1">
      <alignment horizontal="center" vertical="center"/>
    </xf>
    <xf numFmtId="171" fontId="29" fillId="0" borderId="35" xfId="41" applyNumberFormat="1" applyFont="1" applyFill="1" applyBorder="1" applyAlignment="1">
      <alignment horizontal="center" vertical="center"/>
    </xf>
    <xf numFmtId="171" fontId="30" fillId="0" borderId="23" xfId="0" applyNumberFormat="1" applyFont="1" applyFill="1" applyBorder="1" applyAlignment="1">
      <alignment horizontal="center" vertical="center"/>
    </xf>
    <xf numFmtId="171" fontId="30" fillId="0" borderId="10" xfId="41" applyNumberFormat="1" applyFont="1" applyFill="1" applyBorder="1" applyAlignment="1">
      <alignment horizontal="center" vertical="center" wrapText="1"/>
    </xf>
    <xf numFmtId="171" fontId="30" fillId="0" borderId="10" xfId="41" applyNumberFormat="1" applyFont="1" applyFill="1" applyBorder="1" applyAlignment="1">
      <alignment horizontal="center" vertical="center"/>
    </xf>
    <xf numFmtId="171" fontId="30" fillId="0" borderId="45" xfId="41" applyNumberFormat="1" applyFont="1" applyFill="1" applyBorder="1" applyAlignment="1">
      <alignment horizontal="center" vertical="center"/>
    </xf>
    <xf numFmtId="171" fontId="30" fillId="0" borderId="51" xfId="41" applyNumberFormat="1" applyFont="1" applyFill="1" applyBorder="1" applyAlignment="1">
      <alignment horizontal="center" vertical="center"/>
    </xf>
    <xf numFmtId="171" fontId="30" fillId="0" borderId="13" xfId="41" applyNumberFormat="1" applyFont="1" applyFill="1" applyBorder="1" applyAlignment="1">
      <alignment horizontal="center" vertical="center"/>
    </xf>
    <xf numFmtId="171" fontId="29" fillId="0" borderId="23" xfId="0" applyNumberFormat="1" applyFont="1" applyFill="1" applyBorder="1" applyAlignment="1">
      <alignment horizontal="center" vertical="center"/>
    </xf>
    <xf numFmtId="171" fontId="29" fillId="0" borderId="51" xfId="41" applyNumberFormat="1" applyFont="1" applyFill="1" applyBorder="1" applyAlignment="1">
      <alignment horizontal="center" vertical="center"/>
    </xf>
    <xf numFmtId="171" fontId="29" fillId="0" borderId="13" xfId="41" applyNumberFormat="1" applyFont="1" applyFill="1" applyBorder="1" applyAlignment="1">
      <alignment horizontal="center" vertical="center"/>
    </xf>
    <xf numFmtId="171" fontId="29" fillId="0" borderId="10" xfId="41" applyNumberFormat="1" applyFont="1" applyFill="1" applyBorder="1" applyAlignment="1">
      <alignment horizontal="center" vertical="center" wrapText="1"/>
    </xf>
    <xf numFmtId="171" fontId="29" fillId="0" borderId="10" xfId="41" applyNumberFormat="1" applyFont="1" applyFill="1" applyBorder="1" applyAlignment="1">
      <alignment horizontal="center" vertical="center"/>
    </xf>
    <xf numFmtId="171" fontId="29" fillId="0" borderId="45" xfId="41" applyNumberFormat="1" applyFont="1" applyFill="1" applyBorder="1" applyAlignment="1">
      <alignment horizontal="center" vertical="center"/>
    </xf>
    <xf numFmtId="171" fontId="30" fillId="0" borderId="24" xfId="0" applyNumberFormat="1" applyFont="1" applyFill="1" applyBorder="1" applyAlignment="1">
      <alignment horizontal="center" vertical="center"/>
    </xf>
    <xf numFmtId="171" fontId="30" fillId="0" borderId="15" xfId="41" applyNumberFormat="1" applyFont="1" applyFill="1" applyBorder="1" applyAlignment="1">
      <alignment horizontal="center" vertical="center"/>
    </xf>
    <xf numFmtId="171" fontId="1" fillId="0" borderId="0" xfId="41" applyNumberFormat="1" applyFont="1" applyFill="1" applyAlignment="1">
      <alignment vertical="center"/>
    </xf>
    <xf numFmtId="171" fontId="3" fillId="0" borderId="0" xfId="41" applyNumberFormat="1" applyFont="1" applyFill="1" applyAlignment="1">
      <alignment vertical="center"/>
    </xf>
    <xf numFmtId="171" fontId="29" fillId="0" borderId="41" xfId="0" applyNumberFormat="1" applyFont="1" applyFill="1" applyBorder="1" applyAlignment="1">
      <alignment horizontal="center" vertical="center"/>
    </xf>
    <xf numFmtId="171" fontId="29" fillId="0" borderId="19" xfId="41" applyNumberFormat="1" applyFont="1" applyFill="1" applyBorder="1" applyAlignment="1">
      <alignment horizontal="center" vertical="center"/>
    </xf>
    <xf numFmtId="4" fontId="29" fillId="0" borderId="33" xfId="0" applyNumberFormat="1" applyFont="1" applyFill="1" applyBorder="1" applyAlignment="1">
      <alignment horizontal="center" vertical="center"/>
    </xf>
    <xf numFmtId="4" fontId="29" fillId="0" borderId="35" xfId="41" applyNumberFormat="1" applyFont="1" applyFill="1" applyBorder="1" applyAlignment="1">
      <alignment horizontal="center" vertical="center"/>
    </xf>
    <xf numFmtId="4" fontId="3" fillId="0" borderId="0" xfId="41" applyNumberFormat="1" applyFont="1" applyFill="1" applyAlignment="1">
      <alignment vertical="center"/>
    </xf>
    <xf numFmtId="4" fontId="29" fillId="0" borderId="23" xfId="0" applyNumberFormat="1" applyFont="1" applyFill="1" applyBorder="1" applyAlignment="1">
      <alignment horizontal="center" vertical="center"/>
    </xf>
    <xf numFmtId="4" fontId="29" fillId="0" borderId="10" xfId="41" applyNumberFormat="1" applyFont="1" applyFill="1" applyBorder="1" applyAlignment="1">
      <alignment horizontal="center" vertical="center"/>
    </xf>
    <xf numFmtId="4" fontId="29" fillId="0" borderId="45" xfId="41" applyNumberFormat="1" applyFont="1" applyFill="1" applyBorder="1" applyAlignment="1">
      <alignment horizontal="center" vertical="center"/>
    </xf>
    <xf numFmtId="4" fontId="29" fillId="0" borderId="13" xfId="41" applyNumberFormat="1" applyFont="1" applyFill="1" applyBorder="1" applyAlignment="1">
      <alignment horizontal="center" vertical="center"/>
    </xf>
    <xf numFmtId="4" fontId="30" fillId="0" borderId="23" xfId="0" applyNumberFormat="1" applyFont="1" applyFill="1" applyBorder="1" applyAlignment="1">
      <alignment horizontal="center" vertical="center"/>
    </xf>
    <xf numFmtId="4" fontId="30" fillId="0" borderId="10" xfId="41" applyNumberFormat="1" applyFont="1" applyFill="1" applyBorder="1" applyAlignment="1">
      <alignment horizontal="center" vertical="center"/>
    </xf>
    <xf numFmtId="4" fontId="30" fillId="0" borderId="45" xfId="41" applyNumberFormat="1" applyFont="1" applyFill="1" applyBorder="1" applyAlignment="1">
      <alignment horizontal="center" vertical="center"/>
    </xf>
    <xf numFmtId="4" fontId="30" fillId="0" borderId="13" xfId="41" applyNumberFormat="1" applyFont="1" applyFill="1" applyBorder="1" applyAlignment="1">
      <alignment horizontal="center" vertical="center"/>
    </xf>
    <xf numFmtId="4" fontId="1" fillId="0" borderId="0" xfId="41" applyNumberFormat="1" applyFont="1" applyFill="1" applyAlignment="1">
      <alignment vertical="center"/>
    </xf>
    <xf numFmtId="4" fontId="30" fillId="0" borderId="41" xfId="0" applyNumberFormat="1" applyFont="1" applyFill="1" applyBorder="1" applyAlignment="1">
      <alignment horizontal="center" vertical="center"/>
    </xf>
    <xf numFmtId="4" fontId="30" fillId="0" borderId="18" xfId="41" applyNumberFormat="1" applyFont="1" applyFill="1" applyBorder="1" applyAlignment="1">
      <alignment horizontal="center" vertical="center"/>
    </xf>
    <xf numFmtId="4" fontId="30" fillId="0" borderId="42" xfId="41" applyNumberFormat="1" applyFont="1" applyFill="1" applyBorder="1" applyAlignment="1">
      <alignment horizontal="center" vertical="center"/>
    </xf>
    <xf numFmtId="4" fontId="30" fillId="0" borderId="19" xfId="41" applyNumberFormat="1" applyFont="1" applyFill="1" applyBorder="1" applyAlignment="1">
      <alignment horizontal="center" vertical="center"/>
    </xf>
    <xf numFmtId="0" fontId="2" fillId="0" borderId="0" xfId="51" applyFont="1" applyAlignment="1">
      <alignment horizontal="center" vertical="center" wrapText="1"/>
    </xf>
    <xf numFmtId="166" fontId="29" fillId="0" borderId="50" xfId="41" applyNumberFormat="1" applyFont="1" applyFill="1" applyBorder="1" applyAlignment="1">
      <alignment horizontal="center" vertical="center"/>
    </xf>
    <xf numFmtId="169" fontId="30" fillId="0" borderId="53" xfId="41" applyNumberFormat="1" applyFont="1" applyFill="1" applyBorder="1" applyAlignment="1">
      <alignment horizontal="center" vertical="center"/>
    </xf>
    <xf numFmtId="169" fontId="30" fillId="0" borderId="17" xfId="41" applyNumberFormat="1" applyFont="1" applyFill="1" applyBorder="1" applyAlignment="1">
      <alignment horizontal="center" vertical="center"/>
    </xf>
    <xf numFmtId="166" fontId="29" fillId="0" borderId="61" xfId="41" applyNumberFormat="1" applyFont="1" applyFill="1" applyBorder="1" applyAlignment="1">
      <alignment horizontal="center" vertical="center"/>
    </xf>
    <xf numFmtId="171" fontId="29" fillId="0" borderId="58" xfId="41" applyNumberFormat="1" applyFont="1" applyFill="1" applyBorder="1" applyAlignment="1">
      <alignment horizontal="center" vertical="center"/>
    </xf>
    <xf numFmtId="171" fontId="30" fillId="0" borderId="19" xfId="41" applyNumberFormat="1" applyFont="1" applyFill="1" applyBorder="1" applyAlignment="1">
      <alignment horizontal="center" vertical="center"/>
    </xf>
    <xf numFmtId="171" fontId="29" fillId="0" borderId="53" xfId="41" applyNumberFormat="1" applyFont="1" applyFill="1" applyBorder="1" applyAlignment="1">
      <alignment horizontal="center" vertical="center"/>
    </xf>
    <xf numFmtId="10" fontId="29" fillId="0" borderId="52" xfId="41" applyNumberFormat="1" applyFont="1" applyFill="1" applyBorder="1" applyAlignment="1">
      <alignment horizontal="center" vertical="center"/>
    </xf>
    <xf numFmtId="10" fontId="29" fillId="0" borderId="16" xfId="41" applyNumberFormat="1" applyFont="1" applyFill="1" applyBorder="1" applyAlignment="1">
      <alignment horizontal="center" vertical="center"/>
    </xf>
    <xf numFmtId="0" fontId="43" fillId="0" borderId="0" xfId="51" applyFont="1" applyAlignment="1">
      <alignment horizontal="center" vertical="center"/>
    </xf>
    <xf numFmtId="0" fontId="6" fillId="0" borderId="21" xfId="41" applyFont="1" applyFill="1" applyBorder="1" applyAlignment="1">
      <alignment horizontal="center" vertical="center" wrapText="1"/>
    </xf>
    <xf numFmtId="0" fontId="6" fillId="0" borderId="22" xfId="41" applyFont="1" applyFill="1" applyBorder="1" applyAlignment="1">
      <alignment horizontal="center" vertical="center" wrapText="1"/>
    </xf>
    <xf numFmtId="0" fontId="6" fillId="0" borderId="28" xfId="41" applyFont="1" applyFill="1" applyBorder="1" applyAlignment="1">
      <alignment horizontal="center" vertical="center" wrapText="1"/>
    </xf>
    <xf numFmtId="0" fontId="6" fillId="0" borderId="29" xfId="41" applyFont="1" applyFill="1" applyBorder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3" fillId="0" borderId="47" xfId="41" applyFont="1" applyBorder="1" applyAlignment="1">
      <alignment horizontal="center" vertical="center"/>
    </xf>
    <xf numFmtId="0" fontId="3" fillId="0" borderId="53" xfId="41" applyFont="1" applyBorder="1" applyAlignment="1">
      <alignment horizontal="center" vertical="center" wrapText="1"/>
    </xf>
    <xf numFmtId="0" fontId="3" fillId="0" borderId="17" xfId="41" applyFont="1" applyBorder="1" applyAlignment="1">
      <alignment horizontal="center" vertical="center" wrapText="1"/>
    </xf>
    <xf numFmtId="0" fontId="3" fillId="0" borderId="25" xfId="41" applyFont="1" applyBorder="1" applyAlignment="1">
      <alignment horizontal="center" vertical="center"/>
    </xf>
    <xf numFmtId="0" fontId="3" fillId="0" borderId="0" xfId="41" applyFont="1" applyFill="1" applyAlignment="1">
      <alignment horizontal="center"/>
    </xf>
    <xf numFmtId="0" fontId="4" fillId="0" borderId="0" xfId="41" applyFont="1" applyFill="1" applyAlignment="1">
      <alignment horizontal="center" wrapText="1"/>
    </xf>
    <xf numFmtId="0" fontId="41" fillId="0" borderId="0" xfId="51" applyFont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44" fillId="0" borderId="0" xfId="51" applyFont="1" applyAlignment="1">
      <alignment horizontal="center" vertical="center"/>
    </xf>
    <xf numFmtId="0" fontId="3" fillId="0" borderId="12" xfId="41" applyFont="1" applyFill="1" applyBorder="1" applyAlignment="1">
      <alignment horizontal="center" vertical="center"/>
    </xf>
    <xf numFmtId="0" fontId="3" fillId="0" borderId="47" xfId="41" applyFont="1" applyFill="1" applyBorder="1" applyAlignment="1">
      <alignment horizontal="center" vertical="center"/>
    </xf>
    <xf numFmtId="171" fontId="1" fillId="0" borderId="14" xfId="41" applyNumberFormat="1" applyFont="1" applyFill="1" applyBorder="1" applyAlignment="1">
      <alignment horizontal="center" vertical="center" wrapText="1"/>
    </xf>
    <xf numFmtId="0" fontId="48" fillId="0" borderId="0" xfId="51" applyFont="1" applyAlignment="1">
      <alignment horizontal="center" vertical="center"/>
    </xf>
    <xf numFmtId="0" fontId="1" fillId="0" borderId="0" xfId="51" applyFont="1" applyAlignment="1">
      <alignment horizontal="center" vertical="center"/>
    </xf>
    <xf numFmtId="0" fontId="4" fillId="0" borderId="0" xfId="51" applyFont="1" applyAlignment="1">
      <alignment horizontal="center" vertical="center"/>
    </xf>
    <xf numFmtId="0" fontId="49" fillId="0" borderId="0" xfId="51" applyFont="1" applyAlignment="1">
      <alignment horizontal="center" vertical="center"/>
    </xf>
    <xf numFmtId="0" fontId="3" fillId="0" borderId="53" xfId="41" applyFont="1" applyFill="1" applyBorder="1" applyAlignment="1">
      <alignment horizontal="center" vertical="center" wrapText="1"/>
    </xf>
    <xf numFmtId="0" fontId="3" fillId="0" borderId="17" xfId="41" applyFont="1" applyFill="1" applyBorder="1" applyAlignment="1">
      <alignment horizontal="center" vertical="center" wrapText="1"/>
    </xf>
    <xf numFmtId="0" fontId="3" fillId="0" borderId="25" xfId="41" applyFont="1" applyFill="1" applyBorder="1" applyAlignment="1">
      <alignment horizontal="center" vertical="center"/>
    </xf>
    <xf numFmtId="0" fontId="3" fillId="0" borderId="21" xfId="41" applyFont="1" applyBorder="1" applyAlignment="1">
      <alignment horizontal="center" vertical="center" wrapText="1"/>
    </xf>
    <xf numFmtId="0" fontId="3" fillId="0" borderId="22" xfId="41" applyFont="1" applyBorder="1" applyAlignment="1">
      <alignment horizontal="center" vertical="center" wrapText="1"/>
    </xf>
    <xf numFmtId="0" fontId="3" fillId="0" borderId="28" xfId="41" applyFont="1" applyBorder="1" applyAlignment="1">
      <alignment horizontal="center" vertical="center" wrapText="1"/>
    </xf>
    <xf numFmtId="0" fontId="3" fillId="0" borderId="29" xfId="41" applyFont="1" applyBorder="1" applyAlignment="1">
      <alignment horizontal="center" vertical="center" wrapText="1"/>
    </xf>
    <xf numFmtId="0" fontId="4" fillId="0" borderId="0" xfId="41" applyFont="1" applyAlignment="1">
      <alignment horizontal="center" wrapText="1"/>
    </xf>
    <xf numFmtId="0" fontId="1" fillId="27" borderId="14" xfId="41" applyFont="1" applyFill="1" applyBorder="1" applyAlignment="1">
      <alignment horizontal="center" vertical="center" wrapText="1"/>
    </xf>
  </cellXfs>
  <cellStyles count="6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6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8" xfId="53"/>
    <cellStyle name="Плохой 2" xfId="54"/>
    <cellStyle name="Пояснение 2" xfId="55"/>
    <cellStyle name="Примечание 2" xfId="56"/>
    <cellStyle name="Процентный" xfId="66" builtinId="5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223"/>
  <sheetViews>
    <sheetView view="pageBreakPreview" zoomScale="70" zoomScaleSheetLayoutView="70" workbookViewId="0">
      <pane xSplit="3" ySplit="17" topLeftCell="D87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x14ac:dyDescent="0.25">
      <c r="A6" s="13"/>
      <c r="B6" s="6"/>
      <c r="C6" s="13"/>
      <c r="D6" s="13"/>
      <c r="E6" s="5"/>
      <c r="F6" s="5"/>
      <c r="G6" s="112"/>
      <c r="H6" s="5"/>
      <c r="I6" s="5"/>
      <c r="J6" s="112"/>
      <c r="K6" s="112"/>
      <c r="L6" s="112"/>
      <c r="M6" s="112"/>
      <c r="N6" s="112"/>
      <c r="O6" s="112"/>
      <c r="P6" s="112"/>
      <c r="Q6" s="112"/>
      <c r="R6" s="5"/>
      <c r="S6" s="5"/>
      <c r="T6" s="5"/>
      <c r="U6" s="5"/>
    </row>
    <row r="7" spans="1:21" ht="18" customHeight="1" x14ac:dyDescent="0.3">
      <c r="A7" s="424" t="s">
        <v>3</v>
      </c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</row>
    <row r="8" spans="1:21" ht="19.5" customHeight="1" x14ac:dyDescent="0.25">
      <c r="A8" s="425" t="s">
        <v>299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</row>
    <row r="9" spans="1:21" ht="18" customHeight="1" x14ac:dyDescent="0.25">
      <c r="A9" s="413" t="s">
        <v>4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426" t="s">
        <v>333</v>
      </c>
      <c r="B11" s="427"/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7"/>
      <c r="U11" s="427"/>
    </row>
    <row r="12" spans="1:21" ht="17.25" customHeight="1" x14ac:dyDescent="0.25">
      <c r="A12" s="413" t="s">
        <v>5</v>
      </c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414" t="s">
        <v>6</v>
      </c>
      <c r="B15" s="416" t="s">
        <v>7</v>
      </c>
      <c r="C15" s="416" t="s">
        <v>23</v>
      </c>
      <c r="D15" s="46">
        <v>2013</v>
      </c>
      <c r="E15" s="22">
        <v>2014</v>
      </c>
      <c r="F15" s="419">
        <v>2015</v>
      </c>
      <c r="G15" s="422"/>
      <c r="H15" s="418">
        <v>2016</v>
      </c>
      <c r="I15" s="418"/>
      <c r="J15" s="418">
        <v>2017</v>
      </c>
      <c r="K15" s="418"/>
      <c r="L15" s="418">
        <v>2018</v>
      </c>
      <c r="M15" s="418"/>
      <c r="N15" s="418">
        <v>2019</v>
      </c>
      <c r="O15" s="418"/>
      <c r="P15" s="418">
        <v>2020</v>
      </c>
      <c r="Q15" s="418"/>
      <c r="R15" s="418">
        <v>2021</v>
      </c>
      <c r="S15" s="419"/>
      <c r="T15" s="420" t="s">
        <v>8</v>
      </c>
      <c r="U15" s="421"/>
    </row>
    <row r="16" spans="1:21" ht="51.75" customHeight="1" thickBot="1" x14ac:dyDescent="0.3">
      <c r="A16" s="415"/>
      <c r="B16" s="417"/>
      <c r="C16" s="417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" si="0">H19+J19+L19+N19+P19+R19</f>
        <v>0</v>
      </c>
      <c r="U19" s="148">
        <f t="shared" ref="U19" si="1">I19+K19+M19+O19+Q19+S19</f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>
        <f t="shared" ref="T20:T49" si="2">H20+J20+L20+N20+P20+R20</f>
        <v>0</v>
      </c>
      <c r="U20" s="148">
        <f t="shared" ref="U20:U49" si="3">I20+K20+M20+O20+Q20+S20</f>
        <v>0</v>
      </c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>
        <f t="shared" si="2"/>
        <v>0</v>
      </c>
      <c r="U21" s="148">
        <f t="shared" si="3"/>
        <v>0</v>
      </c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2"/>
        <v>0</v>
      </c>
      <c r="U22" s="148">
        <f t="shared" si="3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2"/>
        <v>0</v>
      </c>
      <c r="U23" s="152">
        <f t="shared" si="3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2"/>
        <v>0</v>
      </c>
      <c r="U24" s="148">
        <f t="shared" si="3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>
        <f t="shared" si="2"/>
        <v>0</v>
      </c>
      <c r="U25" s="148">
        <f t="shared" si="3"/>
        <v>0</v>
      </c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>
        <f t="shared" si="2"/>
        <v>0</v>
      </c>
      <c r="U26" s="148">
        <f t="shared" si="3"/>
        <v>0</v>
      </c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2"/>
        <v>0</v>
      </c>
      <c r="U27" s="148">
        <f t="shared" si="3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2"/>
        <v>0</v>
      </c>
      <c r="U28" s="152">
        <f t="shared" si="3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2"/>
        <v>0</v>
      </c>
      <c r="U29" s="148">
        <f t="shared" si="3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2"/>
        <v>0</v>
      </c>
      <c r="U30" s="148">
        <f t="shared" si="3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2"/>
        <v>0</v>
      </c>
      <c r="U31" s="148">
        <f t="shared" si="3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2"/>
        <v>0</v>
      </c>
      <c r="U32" s="148">
        <f t="shared" si="3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2"/>
        <v>0</v>
      </c>
      <c r="U33" s="148">
        <f t="shared" si="3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2"/>
        <v>0</v>
      </c>
      <c r="U34" s="148">
        <f t="shared" si="3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2"/>
        <v>0</v>
      </c>
      <c r="U35" s="152">
        <f t="shared" si="3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2"/>
        <v>0</v>
      </c>
      <c r="U36" s="148">
        <f t="shared" si="3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2"/>
        <v>0</v>
      </c>
      <c r="U37" s="148">
        <f t="shared" si="3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2"/>
        <v>0</v>
      </c>
      <c r="U38" s="148">
        <f t="shared" si="3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2"/>
        <v>0</v>
      </c>
      <c r="U39" s="148">
        <f t="shared" si="3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2"/>
        <v>0</v>
      </c>
      <c r="U40" s="152">
        <f t="shared" si="3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2"/>
        <v>0</v>
      </c>
      <c r="U41" s="152">
        <f t="shared" si="3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2"/>
        <v>0</v>
      </c>
      <c r="U42" s="152">
        <f t="shared" si="3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2"/>
        <v>0</v>
      </c>
      <c r="U43" s="148">
        <f t="shared" si="3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2"/>
        <v>0</v>
      </c>
      <c r="U44" s="148">
        <f t="shared" si="3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2"/>
        <v>0</v>
      </c>
      <c r="U45" s="152">
        <f t="shared" si="3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2"/>
        <v>0</v>
      </c>
      <c r="U46" s="148">
        <f t="shared" si="3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2"/>
        <v>0</v>
      </c>
      <c r="U47" s="148">
        <f t="shared" si="3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2"/>
        <v>0</v>
      </c>
      <c r="U48" s="148">
        <f t="shared" si="3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2"/>
        <v>0</v>
      </c>
      <c r="U49" s="148">
        <f t="shared" si="3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/>
      <c r="U50" s="152"/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ref="T51:T114" si="4">H51+J51+L51+N51+P51+R51</f>
        <v>0</v>
      </c>
      <c r="U51" s="148">
        <f t="shared" ref="U51:U114" si="5">I51+K51+M51+O51+Q51+S51</f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4"/>
        <v>0</v>
      </c>
      <c r="U52" s="148">
        <f t="shared" si="5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4"/>
        <v>0</v>
      </c>
      <c r="U53" s="148">
        <f t="shared" si="5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4"/>
        <v>0</v>
      </c>
      <c r="U54" s="152">
        <f t="shared" si="5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4"/>
        <v>0</v>
      </c>
      <c r="U55" s="148">
        <f t="shared" si="5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>
        <f t="shared" si="4"/>
        <v>0</v>
      </c>
      <c r="U56" s="148">
        <f t="shared" si="5"/>
        <v>0</v>
      </c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>
        <f t="shared" si="4"/>
        <v>0</v>
      </c>
      <c r="U57" s="148">
        <f t="shared" si="5"/>
        <v>0</v>
      </c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4"/>
        <v>0</v>
      </c>
      <c r="U58" s="148">
        <f t="shared" si="5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4"/>
        <v>0</v>
      </c>
      <c r="U59" s="148">
        <f t="shared" si="5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4"/>
        <v>0</v>
      </c>
      <c r="U60" s="152">
        <f t="shared" si="5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4"/>
        <v>0</v>
      </c>
      <c r="U61" s="148">
        <f t="shared" si="5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4"/>
        <v>0</v>
      </c>
      <c r="U62" s="148">
        <f t="shared" si="5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4"/>
        <v>0</v>
      </c>
      <c r="U63" s="148">
        <f t="shared" si="5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4"/>
        <v>0</v>
      </c>
      <c r="U64" s="148">
        <f t="shared" si="5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4"/>
        <v>0</v>
      </c>
      <c r="U65" s="148">
        <f t="shared" si="5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4"/>
        <v>0</v>
      </c>
      <c r="U66" s="152">
        <f t="shared" si="5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4"/>
        <v>0</v>
      </c>
      <c r="U67" s="148">
        <f t="shared" si="5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4"/>
        <v>0</v>
      </c>
      <c r="U68" s="148">
        <f t="shared" si="5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4"/>
        <v>0</v>
      </c>
      <c r="U69" s="148">
        <f t="shared" si="5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4"/>
        <v>0</v>
      </c>
      <c r="U70" s="148">
        <f t="shared" si="5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4"/>
        <v>0</v>
      </c>
      <c r="U71" s="148">
        <f t="shared" si="5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4"/>
        <v>0</v>
      </c>
      <c r="U72" s="152">
        <f t="shared" si="5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4"/>
        <v>0</v>
      </c>
      <c r="U73" s="148">
        <f t="shared" si="5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>
        <f t="shared" si="4"/>
        <v>0</v>
      </c>
      <c r="U74" s="148">
        <f t="shared" si="5"/>
        <v>0</v>
      </c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>
        <f t="shared" si="4"/>
        <v>0</v>
      </c>
      <c r="U75" s="148">
        <f t="shared" si="5"/>
        <v>0</v>
      </c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4"/>
        <v>0</v>
      </c>
      <c r="U76" s="148">
        <f t="shared" si="5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4"/>
        <v>0</v>
      </c>
      <c r="U77" s="152">
        <f t="shared" si="5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4"/>
        <v>0</v>
      </c>
      <c r="U78" s="148">
        <f t="shared" si="5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>
        <f t="shared" si="4"/>
        <v>0</v>
      </c>
      <c r="U79" s="148">
        <f t="shared" si="5"/>
        <v>0</v>
      </c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>
        <f t="shared" si="4"/>
        <v>0</v>
      </c>
      <c r="U80" s="148">
        <f t="shared" si="5"/>
        <v>0</v>
      </c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4"/>
        <v>0</v>
      </c>
      <c r="U81" s="148">
        <f t="shared" si="5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4"/>
        <v>0</v>
      </c>
      <c r="U82" s="152">
        <f t="shared" si="5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4"/>
        <v>0</v>
      </c>
      <c r="U83" s="148">
        <f t="shared" si="5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>
        <f t="shared" si="4"/>
        <v>0</v>
      </c>
      <c r="U84" s="148">
        <f t="shared" si="5"/>
        <v>0</v>
      </c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>
        <f t="shared" si="4"/>
        <v>0</v>
      </c>
      <c r="U85" s="148">
        <f t="shared" si="5"/>
        <v>0</v>
      </c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4"/>
        <v>0</v>
      </c>
      <c r="U86" s="148">
        <f t="shared" si="5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4"/>
        <v>0</v>
      </c>
      <c r="U87" s="152">
        <f t="shared" si="5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4"/>
        <v>0</v>
      </c>
      <c r="U88" s="148">
        <f t="shared" si="5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4"/>
        <v>0</v>
      </c>
      <c r="U89" s="148">
        <f t="shared" si="5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4"/>
        <v>0</v>
      </c>
      <c r="U90" s="148">
        <f t="shared" si="5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4"/>
        <v>0</v>
      </c>
      <c r="U91" s="158">
        <f t="shared" si="5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4"/>
        <v>0</v>
      </c>
      <c r="U92" s="162">
        <f t="shared" si="5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4"/>
        <v>0</v>
      </c>
      <c r="U93" s="148">
        <f t="shared" si="5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>
        <f t="shared" si="4"/>
        <v>0</v>
      </c>
      <c r="U94" s="148">
        <f t="shared" si="5"/>
        <v>0</v>
      </c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>
        <f t="shared" si="4"/>
        <v>0</v>
      </c>
      <c r="U95" s="148">
        <f t="shared" si="5"/>
        <v>0</v>
      </c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4"/>
        <v>0</v>
      </c>
      <c r="U96" s="148">
        <f t="shared" si="5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si="4"/>
        <v>0</v>
      </c>
      <c r="U97" s="152">
        <f t="shared" si="5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4"/>
        <v>0</v>
      </c>
      <c r="U98" s="148">
        <f t="shared" si="5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4"/>
        <v>0</v>
      </c>
      <c r="U99" s="148">
        <f t="shared" si="5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4"/>
        <v>0</v>
      </c>
      <c r="U100" s="148">
        <f t="shared" si="5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4"/>
        <v>0</v>
      </c>
      <c r="U101" s="148">
        <f t="shared" si="5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4"/>
        <v>0</v>
      </c>
      <c r="U102" s="148">
        <f t="shared" si="5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4"/>
        <v>0</v>
      </c>
      <c r="U103" s="148">
        <f t="shared" si="5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4"/>
        <v>0</v>
      </c>
      <c r="U104" s="148">
        <f t="shared" si="5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4"/>
        <v>0</v>
      </c>
      <c r="U105" s="148">
        <f t="shared" si="5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4"/>
        <v>0</v>
      </c>
      <c r="U106" s="148">
        <f t="shared" si="5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4"/>
        <v>0</v>
      </c>
      <c r="U107" s="148">
        <f t="shared" si="5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4"/>
        <v>0</v>
      </c>
      <c r="U108" s="148">
        <f t="shared" si="5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4"/>
        <v>0</v>
      </c>
      <c r="U109" s="152">
        <f t="shared" si="5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4"/>
        <v>0</v>
      </c>
      <c r="U110" s="148">
        <f t="shared" si="5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4"/>
        <v>0</v>
      </c>
      <c r="U111" s="148">
        <f t="shared" si="5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4"/>
        <v>0</v>
      </c>
      <c r="U112" s="148">
        <f t="shared" si="5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4"/>
        <v>0</v>
      </c>
      <c r="U113" s="148">
        <f t="shared" si="5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4"/>
        <v>0</v>
      </c>
      <c r="U114" s="148">
        <f t="shared" si="5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ref="T115:T152" si="6">H115+J115+L115+N115+P115+R115</f>
        <v>0</v>
      </c>
      <c r="U115" s="152">
        <f t="shared" ref="U115:U152" si="7">I115+K115+M115+O115+Q115+S115</f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6"/>
        <v>0</v>
      </c>
      <c r="U116" s="148">
        <f t="shared" si="7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6"/>
        <v>0</v>
      </c>
      <c r="U117" s="148">
        <f t="shared" si="7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6"/>
        <v>0</v>
      </c>
      <c r="U118" s="148">
        <f t="shared" si="7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6"/>
        <v>0</v>
      </c>
      <c r="U119" s="148">
        <f t="shared" si="7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6"/>
        <v>0</v>
      </c>
      <c r="U120" s="148">
        <f t="shared" si="7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6"/>
        <v>0</v>
      </c>
      <c r="U121" s="148">
        <f t="shared" si="7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6"/>
        <v>0</v>
      </c>
      <c r="U122" s="148">
        <f t="shared" si="7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6"/>
        <v>0</v>
      </c>
      <c r="U123" s="148">
        <f t="shared" si="7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6"/>
        <v>0</v>
      </c>
      <c r="U124" s="148">
        <f t="shared" si="7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6"/>
        <v>0</v>
      </c>
      <c r="U125" s="152">
        <f t="shared" si="7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6"/>
        <v>0</v>
      </c>
      <c r="U126" s="148">
        <f t="shared" si="7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6"/>
        <v>0</v>
      </c>
      <c r="U127" s="148">
        <f t="shared" si="7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6"/>
        <v>0</v>
      </c>
      <c r="U128" s="148">
        <f t="shared" si="7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6"/>
        <v>0</v>
      </c>
      <c r="U129" s="148">
        <f t="shared" si="7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6"/>
        <v>0</v>
      </c>
      <c r="U130" s="148">
        <f t="shared" si="7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6"/>
        <v>0</v>
      </c>
      <c r="U131" s="148">
        <f t="shared" si="7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6"/>
        <v>0</v>
      </c>
      <c r="U132" s="148">
        <f t="shared" si="7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6"/>
        <v>0</v>
      </c>
      <c r="U133" s="148">
        <f t="shared" si="7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6"/>
        <v>0</v>
      </c>
      <c r="U134" s="152">
        <f t="shared" si="7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6"/>
        <v>0</v>
      </c>
      <c r="U135" s="148">
        <f t="shared" si="7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6"/>
        <v>0</v>
      </c>
      <c r="U136" s="148">
        <f t="shared" si="7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6"/>
        <v>0</v>
      </c>
      <c r="U137" s="148">
        <f t="shared" si="7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6"/>
        <v>0</v>
      </c>
      <c r="U138" s="148">
        <f t="shared" si="7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6"/>
        <v>0</v>
      </c>
      <c r="U139" s="148">
        <f t="shared" si="7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6"/>
        <v>0</v>
      </c>
      <c r="U140" s="148">
        <f t="shared" si="7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6"/>
        <v>0</v>
      </c>
      <c r="U141" s="148">
        <f t="shared" si="7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6"/>
        <v>0</v>
      </c>
      <c r="U142" s="152">
        <f t="shared" si="7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6"/>
        <v>0</v>
      </c>
      <c r="U143" s="148">
        <f t="shared" si="7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6"/>
        <v>0</v>
      </c>
      <c r="U144" s="148">
        <f t="shared" si="7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6"/>
        <v>0</v>
      </c>
      <c r="U145" s="152">
        <f t="shared" si="7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6"/>
        <v>0</v>
      </c>
      <c r="U146" s="148">
        <f t="shared" si="7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6"/>
        <v>0</v>
      </c>
      <c r="U147" s="148">
        <f t="shared" si="7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6"/>
        <v>0</v>
      </c>
      <c r="U148" s="152">
        <f t="shared" si="7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6"/>
        <v>0</v>
      </c>
      <c r="U149" s="152">
        <f t="shared" si="7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6"/>
        <v>0</v>
      </c>
      <c r="U150" s="152">
        <f t="shared" si="7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6"/>
        <v>0</v>
      </c>
      <c r="U151" s="152">
        <f t="shared" si="7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6"/>
        <v>0</v>
      </c>
      <c r="U152" s="166">
        <f t="shared" si="7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/>
      <c r="U153" s="170"/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ref="T154:T191" si="8">H154+J154+L154+N154+P154+R154</f>
        <v>0</v>
      </c>
      <c r="U154" s="143">
        <f t="shared" ref="U154:U191" si="9">I154+K154+M154+O154+Q154+S154</f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8"/>
        <v>0</v>
      </c>
      <c r="U155" s="152">
        <f t="shared" si="9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8"/>
        <v>0</v>
      </c>
      <c r="U156" s="152">
        <f t="shared" si="9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8"/>
        <v>0</v>
      </c>
      <c r="U157" s="152">
        <f t="shared" si="9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8"/>
        <v>0</v>
      </c>
      <c r="U158" s="148">
        <f t="shared" si="9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8"/>
        <v>0</v>
      </c>
      <c r="U159" s="148">
        <f t="shared" si="9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8"/>
        <v>0</v>
      </c>
      <c r="U160" s="148">
        <f t="shared" si="9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si="8"/>
        <v>0</v>
      </c>
      <c r="U161" s="152">
        <f t="shared" si="9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8"/>
        <v>0</v>
      </c>
      <c r="U162" s="152">
        <f t="shared" si="9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8"/>
        <v>0</v>
      </c>
      <c r="U163" s="152">
        <f t="shared" si="9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8"/>
        <v>0</v>
      </c>
      <c r="U164" s="148">
        <f t="shared" si="9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8"/>
        <v>0</v>
      </c>
      <c r="U165" s="148">
        <f t="shared" si="9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8"/>
        <v>0</v>
      </c>
      <c r="U166" s="148">
        <f t="shared" si="9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8"/>
        <v>0</v>
      </c>
      <c r="U167" s="148">
        <f t="shared" si="9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8"/>
        <v>0</v>
      </c>
      <c r="U168" s="152">
        <f t="shared" si="9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8"/>
        <v>0</v>
      </c>
      <c r="U169" s="148">
        <f t="shared" si="9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8"/>
        <v>0</v>
      </c>
      <c r="U170" s="148">
        <f t="shared" si="9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8"/>
        <v>0</v>
      </c>
      <c r="U171" s="148">
        <f t="shared" si="9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8"/>
        <v>0</v>
      </c>
      <c r="U172" s="148">
        <f t="shared" si="9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8"/>
        <v>0</v>
      </c>
      <c r="U173" s="148">
        <f t="shared" si="9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8"/>
        <v>0</v>
      </c>
      <c r="U174" s="148">
        <f t="shared" si="9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8"/>
        <v>0</v>
      </c>
      <c r="U175" s="148">
        <f t="shared" si="9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8"/>
        <v>0</v>
      </c>
      <c r="U176" s="148">
        <f t="shared" si="9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8"/>
        <v>0</v>
      </c>
      <c r="U177" s="148">
        <f t="shared" si="9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8"/>
        <v>0</v>
      </c>
      <c r="U178" s="148">
        <f t="shared" si="9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8"/>
        <v>0</v>
      </c>
      <c r="U179" s="148">
        <f t="shared" si="9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8"/>
        <v>0</v>
      </c>
      <c r="U180" s="148">
        <f t="shared" si="9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8"/>
        <v>0</v>
      </c>
      <c r="U181" s="148">
        <f t="shared" si="9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8"/>
        <v>0</v>
      </c>
      <c r="U182" s="148">
        <f t="shared" si="9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8"/>
        <v>0</v>
      </c>
      <c r="U183" s="148">
        <f t="shared" si="9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8"/>
        <v>0</v>
      </c>
      <c r="U184" s="148">
        <f t="shared" si="9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8"/>
        <v>0</v>
      </c>
      <c r="U185" s="148">
        <f t="shared" si="9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8"/>
        <v>0</v>
      </c>
      <c r="U186" s="148">
        <f t="shared" si="9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8"/>
        <v>0</v>
      </c>
      <c r="U187" s="202">
        <f t="shared" si="9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8"/>
        <v>0</v>
      </c>
      <c r="U188" s="202">
        <f t="shared" si="9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8"/>
        <v>0</v>
      </c>
      <c r="U189" s="202">
        <f t="shared" si="9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8"/>
        <v>0</v>
      </c>
      <c r="U190" s="202">
        <f t="shared" si="9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8"/>
        <v>0</v>
      </c>
      <c r="U191" s="202">
        <f t="shared" si="9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T197" si="10">H195+J195+L195+N195+P195+R195</f>
        <v>0</v>
      </c>
      <c r="U195" s="199">
        <f t="shared" ref="U195:U197" si="11">I195+K195+M195+O195+Q195+S195</f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10"/>
        <v>0</v>
      </c>
      <c r="U196" s="187">
        <f t="shared" si="11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10"/>
        <v>0</v>
      </c>
      <c r="U197" s="187">
        <f t="shared" si="11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" si="12">H201+J201+L201+N201+P201+R201</f>
        <v>0</v>
      </c>
      <c r="U201" s="187">
        <f t="shared" ref="U201" si="13">I201+K201+M201+O201+Q201+S201</f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" si="14">H210+J210+L210+N210+P210+R210</f>
        <v>0</v>
      </c>
      <c r="U210" s="187">
        <f t="shared" ref="U210" si="15">I210+K210+M210+O210+Q210+S210</f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" si="16">H214+J214+L214+N214+P214+R214</f>
        <v>0</v>
      </c>
      <c r="U214" s="187">
        <f t="shared" ref="U214" si="17">I214+K214+M214+O214+Q214+S214</f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" si="18">H217+J217+L217+N217+P217+R217</f>
        <v>0</v>
      </c>
      <c r="U217" s="187">
        <f t="shared" ref="U217" si="19">I217+K217+M217+O217+Q217+S217</f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A15:A16"/>
    <mergeCell ref="B15:B16"/>
    <mergeCell ref="H15:I15"/>
    <mergeCell ref="R15:S15"/>
    <mergeCell ref="T15:U15"/>
    <mergeCell ref="C15:C16"/>
    <mergeCell ref="J15:K15"/>
    <mergeCell ref="L15:M15"/>
    <mergeCell ref="N15:O15"/>
    <mergeCell ref="P15:Q15"/>
    <mergeCell ref="F15:G15"/>
  </mergeCells>
  <pageMargins left="0.31496062992125984" right="0.31496062992125984" top="0.35433070866141736" bottom="0.35433070866141736" header="0.31496062992125984" footer="0.31496062992125984"/>
  <pageSetup paperSize="8" scale="37" fitToHeight="2" orientation="portrait" r:id="rId1"/>
  <rowBreaks count="2" manualBreakCount="2">
    <brk id="108" max="11" man="1"/>
    <brk id="208" max="11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I62"/>
  <sheetViews>
    <sheetView view="pageBreakPreview" zoomScale="55" zoomScaleNormal="110" zoomScaleSheetLayoutView="55" workbookViewId="0">
      <pane xSplit="2" ySplit="18" topLeftCell="C19" activePane="bottomRight" state="frozen"/>
      <selection activeCell="A9" sqref="A9:T9"/>
      <selection pane="topRight" activeCell="A9" sqref="A9:T9"/>
      <selection pane="bottomLeft" activeCell="A9" sqref="A9:T9"/>
      <selection pane="bottomRight" activeCell="A12" sqref="A12:T12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442" t="s">
        <v>207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</row>
    <row r="8" spans="1:87" s="73" customFormat="1" ht="16.5" customHeight="1" x14ac:dyDescent="0.3">
      <c r="A8" s="72"/>
      <c r="B8" s="72"/>
      <c r="C8" s="72"/>
      <c r="D8" s="72"/>
      <c r="E8" s="113"/>
      <c r="F8" s="72"/>
      <c r="G8" s="72"/>
      <c r="H8" s="72"/>
      <c r="I8" s="113"/>
      <c r="J8" s="113"/>
      <c r="K8" s="113"/>
      <c r="L8" s="113"/>
      <c r="M8" s="113"/>
      <c r="N8" s="113"/>
      <c r="O8" s="113"/>
      <c r="P8" s="113"/>
      <c r="Q8" s="72"/>
      <c r="R8" s="72"/>
      <c r="S8" s="72"/>
    </row>
    <row r="9" spans="1:87" s="75" customFormat="1" ht="12" x14ac:dyDescent="0.2">
      <c r="A9" s="425" t="s">
        <v>299</v>
      </c>
      <c r="B9" s="425"/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5"/>
      <c r="S9" s="425"/>
      <c r="T9" s="425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413" t="s">
        <v>4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427" t="str">
        <f>Финплан_МРСК!A11</f>
        <v>на период 2016-2020 годы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413" t="s">
        <v>208</v>
      </c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438" t="s">
        <v>209</v>
      </c>
      <c r="B16" s="440" t="s">
        <v>210</v>
      </c>
      <c r="C16" s="46">
        <v>2013</v>
      </c>
      <c r="D16" s="111">
        <v>2014</v>
      </c>
      <c r="E16" s="419">
        <v>2015</v>
      </c>
      <c r="F16" s="422"/>
      <c r="G16" s="418">
        <v>2016</v>
      </c>
      <c r="H16" s="418"/>
      <c r="I16" s="418">
        <v>2017</v>
      </c>
      <c r="J16" s="418"/>
      <c r="K16" s="418">
        <v>2018</v>
      </c>
      <c r="L16" s="418"/>
      <c r="M16" s="418">
        <v>2019</v>
      </c>
      <c r="N16" s="418"/>
      <c r="O16" s="418">
        <v>2020</v>
      </c>
      <c r="P16" s="418"/>
      <c r="Q16" s="418">
        <v>2021</v>
      </c>
      <c r="R16" s="419"/>
      <c r="S16" s="420" t="s">
        <v>8</v>
      </c>
      <c r="T16" s="421"/>
    </row>
    <row r="17" spans="1:20" ht="65.25" customHeight="1" thickBot="1" x14ac:dyDescent="0.3">
      <c r="A17" s="439"/>
      <c r="B17" s="441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S53" si="0">G20+I20+K20+M20+O20+Q20</f>
        <v>0</v>
      </c>
      <c r="T20" s="212">
        <f t="shared" ref="T20:T53" si="1">H20+J20+L20+N20+P20+R20</f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1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1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1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1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1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1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1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1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1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1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1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1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1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1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1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1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1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1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1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1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1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1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1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1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1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1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1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1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1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1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1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1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1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A16:A17"/>
    <mergeCell ref="B16:B17"/>
    <mergeCell ref="G16:H16"/>
    <mergeCell ref="Q16:R16"/>
    <mergeCell ref="S16:T16"/>
    <mergeCell ref="I16:J16"/>
    <mergeCell ref="K16:L16"/>
    <mergeCell ref="M16:N16"/>
    <mergeCell ref="O16:P16"/>
    <mergeCell ref="E16:F16"/>
  </mergeCells>
  <pageMargins left="0.39370078740157483" right="0.39370078740157483" top="0.78740157480314965" bottom="0.39370078740157483" header="0.51181102362204722" footer="0.51181102362204722"/>
  <pageSetup paperSize="9" scale="25" fitToHeight="7" orientation="portrait" r:id="rId1"/>
  <headerFooter differentFirst="1" scaleWithDoc="0">
    <oddHeader xml:space="preserve">&amp;C&amp;P
</oddHeader>
  </headerFooter>
  <rowBreaks count="1" manualBreakCount="1">
    <brk id="55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442" t="s">
        <v>207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425" t="str">
        <f>Финплан_КБФ!A8</f>
        <v>Кабардино-Балкарского филиала ПАО "МРСК Северного Кавказа"</v>
      </c>
      <c r="B9" s="425"/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5"/>
      <c r="S9" s="425"/>
      <c r="T9" s="425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413" t="s">
        <v>4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427" t="str">
        <f>Финплан_КБФ!A11</f>
        <v>на период 2016-2020 годы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413" t="s">
        <v>208</v>
      </c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438" t="s">
        <v>209</v>
      </c>
      <c r="B16" s="440" t="s">
        <v>210</v>
      </c>
      <c r="C16" s="46">
        <v>2013</v>
      </c>
      <c r="D16" s="111">
        <v>2014</v>
      </c>
      <c r="E16" s="419">
        <v>2015</v>
      </c>
      <c r="F16" s="422"/>
      <c r="G16" s="418">
        <v>2016</v>
      </c>
      <c r="H16" s="418"/>
      <c r="I16" s="418">
        <v>2017</v>
      </c>
      <c r="J16" s="418"/>
      <c r="K16" s="418">
        <v>2018</v>
      </c>
      <c r="L16" s="418"/>
      <c r="M16" s="418">
        <v>2019</v>
      </c>
      <c r="N16" s="418"/>
      <c r="O16" s="418">
        <v>2020</v>
      </c>
      <c r="P16" s="418"/>
      <c r="Q16" s="418">
        <v>2021</v>
      </c>
      <c r="R16" s="419"/>
      <c r="S16" s="420" t="s">
        <v>8</v>
      </c>
      <c r="T16" s="421"/>
    </row>
    <row r="17" spans="1:20" ht="65.25" customHeight="1" thickBot="1" x14ac:dyDescent="0.3">
      <c r="A17" s="439"/>
      <c r="B17" s="441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442" t="s">
        <v>207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425" t="str">
        <f>Финплан_КЧФ!A8</f>
        <v>Карачаево-Черкесского филиала ПАО "МРСК Северного Кавказа"</v>
      </c>
      <c r="B9" s="425"/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5"/>
      <c r="S9" s="425"/>
      <c r="T9" s="425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413" t="s">
        <v>4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427" t="str">
        <f>Финплан_КЧФ!A11</f>
        <v>на период 2016-2020 годы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413" t="s">
        <v>208</v>
      </c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438" t="s">
        <v>209</v>
      </c>
      <c r="B16" s="440" t="s">
        <v>210</v>
      </c>
      <c r="C16" s="46">
        <v>2013</v>
      </c>
      <c r="D16" s="111">
        <v>2014</v>
      </c>
      <c r="E16" s="419">
        <v>2015</v>
      </c>
      <c r="F16" s="422"/>
      <c r="G16" s="418">
        <v>2016</v>
      </c>
      <c r="H16" s="418"/>
      <c r="I16" s="418">
        <v>2017</v>
      </c>
      <c r="J16" s="418"/>
      <c r="K16" s="418">
        <v>2018</v>
      </c>
      <c r="L16" s="418"/>
      <c r="M16" s="418">
        <v>2019</v>
      </c>
      <c r="N16" s="418"/>
      <c r="O16" s="418">
        <v>2020</v>
      </c>
      <c r="P16" s="418"/>
      <c r="Q16" s="418">
        <v>2021</v>
      </c>
      <c r="R16" s="419"/>
      <c r="S16" s="420" t="s">
        <v>8</v>
      </c>
      <c r="T16" s="421"/>
    </row>
    <row r="17" spans="1:20" ht="65.25" customHeight="1" thickBot="1" x14ac:dyDescent="0.3">
      <c r="A17" s="439"/>
      <c r="B17" s="441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442" t="s">
        <v>207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425" t="str">
        <f>Финплан_СОФ!A8</f>
        <v>Северо-Осетинского филиала ПАО "МРСК Северного Кавказа"</v>
      </c>
      <c r="B9" s="425"/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5"/>
      <c r="S9" s="425"/>
      <c r="T9" s="425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413" t="s">
        <v>4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427" t="str">
        <f>Финплан_СОФ!A11</f>
        <v>на период 2016-2020 годы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413" t="s">
        <v>208</v>
      </c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438" t="s">
        <v>209</v>
      </c>
      <c r="B16" s="440" t="s">
        <v>210</v>
      </c>
      <c r="C16" s="46">
        <v>2013</v>
      </c>
      <c r="D16" s="111">
        <v>2014</v>
      </c>
      <c r="E16" s="419">
        <v>2015</v>
      </c>
      <c r="F16" s="422"/>
      <c r="G16" s="418">
        <v>2016</v>
      </c>
      <c r="H16" s="418"/>
      <c r="I16" s="418">
        <v>2017</v>
      </c>
      <c r="J16" s="418"/>
      <c r="K16" s="418">
        <v>2018</v>
      </c>
      <c r="L16" s="418"/>
      <c r="M16" s="418">
        <v>2019</v>
      </c>
      <c r="N16" s="418"/>
      <c r="O16" s="418">
        <v>2020</v>
      </c>
      <c r="P16" s="418"/>
      <c r="Q16" s="418">
        <v>2021</v>
      </c>
      <c r="R16" s="419"/>
      <c r="S16" s="420" t="s">
        <v>8</v>
      </c>
      <c r="T16" s="421"/>
    </row>
    <row r="17" spans="1:20" ht="65.25" customHeight="1" thickBot="1" x14ac:dyDescent="0.3">
      <c r="A17" s="439"/>
      <c r="B17" s="441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442" t="s">
        <v>207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425" t="str">
        <f>Финплан_СтЭ!A8</f>
        <v>филиала ПАО "МРСК Северного Кавказа" - "Ставропольэнерго"</v>
      </c>
      <c r="B9" s="425"/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5"/>
      <c r="S9" s="425"/>
      <c r="T9" s="425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413" t="s">
        <v>4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427" t="str">
        <f>Финплан_СтЭ!A11</f>
        <v>на период 2016-2020 годы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413" t="s">
        <v>208</v>
      </c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438" t="s">
        <v>209</v>
      </c>
      <c r="B16" s="440" t="s">
        <v>210</v>
      </c>
      <c r="C16" s="46">
        <v>2013</v>
      </c>
      <c r="D16" s="111">
        <v>2014</v>
      </c>
      <c r="E16" s="419">
        <v>2015</v>
      </c>
      <c r="F16" s="422"/>
      <c r="G16" s="418">
        <v>2016</v>
      </c>
      <c r="H16" s="418"/>
      <c r="I16" s="418">
        <v>2017</v>
      </c>
      <c r="J16" s="418"/>
      <c r="K16" s="418">
        <v>2018</v>
      </c>
      <c r="L16" s="418"/>
      <c r="M16" s="418">
        <v>2019</v>
      </c>
      <c r="N16" s="418"/>
      <c r="O16" s="418">
        <v>2020</v>
      </c>
      <c r="P16" s="418"/>
      <c r="Q16" s="418">
        <v>2021</v>
      </c>
      <c r="R16" s="419"/>
      <c r="S16" s="420" t="s">
        <v>8</v>
      </c>
      <c r="T16" s="421"/>
    </row>
    <row r="17" spans="1:20" ht="65.25" customHeight="1" thickBot="1" x14ac:dyDescent="0.3">
      <c r="A17" s="439"/>
      <c r="B17" s="441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442" t="s">
        <v>207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425" t="str">
        <f>Финплан_ИнгФ!A8</f>
        <v>Ингушского филиала ПАО "МРСК Северного Кавказа"</v>
      </c>
      <c r="B9" s="425"/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5"/>
      <c r="S9" s="425"/>
      <c r="T9" s="425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413" t="s">
        <v>4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427" t="str">
        <f>Финплан_ИнгФ!A11</f>
        <v>на период 2016-2020 годы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413" t="s">
        <v>208</v>
      </c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438" t="s">
        <v>209</v>
      </c>
      <c r="B16" s="440" t="s">
        <v>210</v>
      </c>
      <c r="C16" s="46">
        <v>2013</v>
      </c>
      <c r="D16" s="111">
        <v>2014</v>
      </c>
      <c r="E16" s="419">
        <v>2015</v>
      </c>
      <c r="F16" s="422"/>
      <c r="G16" s="418">
        <v>2016</v>
      </c>
      <c r="H16" s="418"/>
      <c r="I16" s="418">
        <v>2017</v>
      </c>
      <c r="J16" s="418"/>
      <c r="K16" s="418">
        <v>2018</v>
      </c>
      <c r="L16" s="418"/>
      <c r="M16" s="418">
        <v>2019</v>
      </c>
      <c r="N16" s="418"/>
      <c r="O16" s="418">
        <v>2020</v>
      </c>
      <c r="P16" s="418"/>
      <c r="Q16" s="418">
        <v>2021</v>
      </c>
      <c r="R16" s="419"/>
      <c r="S16" s="420" t="s">
        <v>8</v>
      </c>
      <c r="T16" s="421"/>
    </row>
    <row r="17" spans="1:20" ht="65.25" customHeight="1" thickBot="1" x14ac:dyDescent="0.3">
      <c r="A17" s="439"/>
      <c r="B17" s="441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442" t="s">
        <v>207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425" t="str">
        <f>Финплан_ДагЭ!A8</f>
        <v>филиала ПАО "МРСК Северного Кавказа" - "Дагэнерго"</v>
      </c>
      <c r="B9" s="425"/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5"/>
      <c r="S9" s="425"/>
      <c r="T9" s="425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413" t="s">
        <v>4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427" t="str">
        <f>Финплан_ДагЭ!A11</f>
        <v>на период 2016-2020 годы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413" t="s">
        <v>208</v>
      </c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438" t="s">
        <v>209</v>
      </c>
      <c r="B16" s="440" t="s">
        <v>210</v>
      </c>
      <c r="C16" s="46">
        <v>2013</v>
      </c>
      <c r="D16" s="111">
        <v>2014</v>
      </c>
      <c r="E16" s="419">
        <v>2015</v>
      </c>
      <c r="F16" s="422"/>
      <c r="G16" s="418">
        <v>2016</v>
      </c>
      <c r="H16" s="418"/>
      <c r="I16" s="418">
        <v>2017</v>
      </c>
      <c r="J16" s="418"/>
      <c r="K16" s="418">
        <v>2018</v>
      </c>
      <c r="L16" s="418"/>
      <c r="M16" s="418">
        <v>2019</v>
      </c>
      <c r="N16" s="418"/>
      <c r="O16" s="418">
        <v>2020</v>
      </c>
      <c r="P16" s="418"/>
      <c r="Q16" s="418">
        <v>2021</v>
      </c>
      <c r="R16" s="419"/>
      <c r="S16" s="420" t="s">
        <v>8</v>
      </c>
      <c r="T16" s="421"/>
    </row>
    <row r="17" spans="1:20" ht="65.25" customHeight="1" thickBot="1" x14ac:dyDescent="0.3">
      <c r="A17" s="439"/>
      <c r="B17" s="441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pane xSplit="2" ySplit="18" topLeftCell="C19" activePane="bottomRight" state="frozen"/>
      <selection activeCell="O29" sqref="O29"/>
      <selection pane="topRight" activeCell="O29" sqref="O29"/>
      <selection pane="bottomLeft" activeCell="O29" sqref="O29"/>
      <selection pane="bottomRight" activeCell="A13" sqref="A13:T13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2.42578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 t="s">
        <v>0</v>
      </c>
      <c r="U1" s="2"/>
      <c r="V1" s="2"/>
      <c r="X1" s="2"/>
    </row>
    <row r="2" spans="1:87" ht="18.75" x14ac:dyDescent="0.3">
      <c r="R2" s="2"/>
      <c r="T2" s="4" t="s">
        <v>1</v>
      </c>
      <c r="U2" s="2"/>
      <c r="V2" s="2"/>
      <c r="X2" s="2"/>
    </row>
    <row r="3" spans="1:87" ht="18.75" x14ac:dyDescent="0.3">
      <c r="R3" s="2"/>
      <c r="T3" s="4" t="s">
        <v>2</v>
      </c>
      <c r="U3" s="2"/>
      <c r="V3" s="2"/>
      <c r="X3" s="2"/>
    </row>
    <row r="5" spans="1:87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442" t="s">
        <v>207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</row>
    <row r="8" spans="1:87" s="73" customFormat="1" ht="16.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87" s="75" customFormat="1" ht="12" x14ac:dyDescent="0.2">
      <c r="A9" s="425" t="str">
        <f>Финплан_АУ!A8</f>
        <v>Аппарата управления ПАО "МРСК Северного Кавказа"</v>
      </c>
      <c r="B9" s="425"/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5"/>
      <c r="S9" s="425"/>
      <c r="T9" s="425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413" t="s">
        <v>4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427" t="str">
        <f>Финплан_АУ!A11</f>
        <v>на период 2016-2020 годы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413" t="s">
        <v>208</v>
      </c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T15" s="80" t="s">
        <v>256</v>
      </c>
    </row>
    <row r="16" spans="1:87" ht="63" customHeight="1" x14ac:dyDescent="0.25">
      <c r="A16" s="438" t="s">
        <v>209</v>
      </c>
      <c r="B16" s="440" t="s">
        <v>210</v>
      </c>
      <c r="C16" s="46">
        <v>2013</v>
      </c>
      <c r="D16" s="111">
        <v>2014</v>
      </c>
      <c r="E16" s="419">
        <v>2015</v>
      </c>
      <c r="F16" s="422"/>
      <c r="G16" s="418">
        <v>2016</v>
      </c>
      <c r="H16" s="418"/>
      <c r="I16" s="418">
        <v>2017</v>
      </c>
      <c r="J16" s="418"/>
      <c r="K16" s="418">
        <v>2018</v>
      </c>
      <c r="L16" s="418"/>
      <c r="M16" s="418">
        <v>2019</v>
      </c>
      <c r="N16" s="418"/>
      <c r="O16" s="418">
        <v>2020</v>
      </c>
      <c r="P16" s="418"/>
      <c r="Q16" s="418">
        <v>2021</v>
      </c>
      <c r="R16" s="419"/>
      <c r="S16" s="420" t="s">
        <v>8</v>
      </c>
      <c r="T16" s="421"/>
    </row>
    <row r="17" spans="1:20" ht="65.25" customHeight="1" thickBot="1" x14ac:dyDescent="0.3">
      <c r="A17" s="439"/>
      <c r="B17" s="441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5"/>
      <c r="S19" s="206">
        <f>G19+I19+K19+M19+O19+Q19</f>
        <v>0</v>
      </c>
      <c r="T19" s="207">
        <f>H19+J19+L19+N19+P19+R19</f>
        <v>0</v>
      </c>
    </row>
    <row r="20" spans="1:20" ht="19.5" thickBot="1" x14ac:dyDescent="0.3">
      <c r="A20" s="85" t="s">
        <v>45</v>
      </c>
      <c r="B20" s="86" t="s">
        <v>212</v>
      </c>
      <c r="C20" s="208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10"/>
      <c r="S20" s="211">
        <f t="shared" ref="S20:T53" si="0">G20+I20+K20+M20+O20+Q20</f>
        <v>0</v>
      </c>
      <c r="T20" s="212">
        <f t="shared" si="0"/>
        <v>0</v>
      </c>
    </row>
    <row r="21" spans="1:20" ht="18.75" x14ac:dyDescent="0.25">
      <c r="A21" s="87" t="s">
        <v>42</v>
      </c>
      <c r="B21" s="88" t="s">
        <v>213</v>
      </c>
      <c r="C21" s="213"/>
      <c r="D21" s="214"/>
      <c r="E21" s="214"/>
      <c r="F21" s="214"/>
      <c r="G21" s="214"/>
      <c r="H21" s="224"/>
      <c r="I21" s="214"/>
      <c r="J21" s="224"/>
      <c r="K21" s="214"/>
      <c r="L21" s="224"/>
      <c r="M21" s="214"/>
      <c r="N21" s="224"/>
      <c r="O21" s="214"/>
      <c r="P21" s="224"/>
      <c r="Q21" s="224"/>
      <c r="R21" s="225"/>
      <c r="S21" s="226">
        <f t="shared" si="0"/>
        <v>0</v>
      </c>
      <c r="T21" s="227">
        <f t="shared" si="0"/>
        <v>0</v>
      </c>
    </row>
    <row r="22" spans="1:20" ht="37.5" x14ac:dyDescent="0.25">
      <c r="A22" s="89" t="s">
        <v>214</v>
      </c>
      <c r="B22" s="90" t="s">
        <v>215</v>
      </c>
      <c r="C22" s="215"/>
      <c r="D22" s="216"/>
      <c r="E22" s="216"/>
      <c r="F22" s="216"/>
      <c r="G22" s="216"/>
      <c r="H22" s="228"/>
      <c r="I22" s="216"/>
      <c r="J22" s="228"/>
      <c r="K22" s="216"/>
      <c r="L22" s="228"/>
      <c r="M22" s="216"/>
      <c r="N22" s="228"/>
      <c r="O22" s="216"/>
      <c r="P22" s="228"/>
      <c r="Q22" s="228"/>
      <c r="R22" s="121"/>
      <c r="S22" s="122">
        <f t="shared" si="0"/>
        <v>0</v>
      </c>
      <c r="T22" s="123">
        <f t="shared" si="0"/>
        <v>0</v>
      </c>
    </row>
    <row r="23" spans="1:20" ht="18.75" x14ac:dyDescent="0.25">
      <c r="A23" s="89" t="s">
        <v>216</v>
      </c>
      <c r="B23" s="91" t="s">
        <v>217</v>
      </c>
      <c r="C23" s="215"/>
      <c r="D23" s="216"/>
      <c r="E23" s="216"/>
      <c r="F23" s="216"/>
      <c r="G23" s="216"/>
      <c r="H23" s="228"/>
      <c r="I23" s="216"/>
      <c r="J23" s="228"/>
      <c r="K23" s="216"/>
      <c r="L23" s="228"/>
      <c r="M23" s="216"/>
      <c r="N23" s="228"/>
      <c r="O23" s="216"/>
      <c r="P23" s="228"/>
      <c r="Q23" s="228"/>
      <c r="R23" s="121"/>
      <c r="S23" s="122">
        <f t="shared" si="0"/>
        <v>0</v>
      </c>
      <c r="T23" s="123">
        <f t="shared" si="0"/>
        <v>0</v>
      </c>
    </row>
    <row r="24" spans="1:20" ht="18.75" x14ac:dyDescent="0.25">
      <c r="A24" s="89" t="s">
        <v>218</v>
      </c>
      <c r="B24" s="90" t="s">
        <v>219</v>
      </c>
      <c r="C24" s="215"/>
      <c r="D24" s="216"/>
      <c r="E24" s="216"/>
      <c r="F24" s="216"/>
      <c r="G24" s="216"/>
      <c r="H24" s="228"/>
      <c r="I24" s="216"/>
      <c r="J24" s="228"/>
      <c r="K24" s="216"/>
      <c r="L24" s="228"/>
      <c r="M24" s="216"/>
      <c r="N24" s="228"/>
      <c r="O24" s="216"/>
      <c r="P24" s="228"/>
      <c r="Q24" s="228"/>
      <c r="R24" s="121"/>
      <c r="S24" s="122">
        <f t="shared" si="0"/>
        <v>0</v>
      </c>
      <c r="T24" s="123">
        <f t="shared" si="0"/>
        <v>0</v>
      </c>
    </row>
    <row r="25" spans="1:20" ht="18.75" x14ac:dyDescent="0.25">
      <c r="A25" s="89" t="s">
        <v>220</v>
      </c>
      <c r="B25" s="91" t="s">
        <v>221</v>
      </c>
      <c r="C25" s="215"/>
      <c r="D25" s="216"/>
      <c r="E25" s="216"/>
      <c r="F25" s="216"/>
      <c r="G25" s="216"/>
      <c r="H25" s="228"/>
      <c r="I25" s="216"/>
      <c r="J25" s="228"/>
      <c r="K25" s="216"/>
      <c r="L25" s="228"/>
      <c r="M25" s="216"/>
      <c r="N25" s="228"/>
      <c r="O25" s="216"/>
      <c r="P25" s="228"/>
      <c r="Q25" s="228"/>
      <c r="R25" s="121"/>
      <c r="S25" s="122">
        <f t="shared" si="0"/>
        <v>0</v>
      </c>
      <c r="T25" s="123">
        <f t="shared" si="0"/>
        <v>0</v>
      </c>
    </row>
    <row r="26" spans="1:20" ht="18.75" x14ac:dyDescent="0.25">
      <c r="A26" s="89"/>
      <c r="B26" s="92" t="s">
        <v>222</v>
      </c>
      <c r="C26" s="215"/>
      <c r="D26" s="216"/>
      <c r="E26" s="216"/>
      <c r="F26" s="216"/>
      <c r="G26" s="216"/>
      <c r="H26" s="228"/>
      <c r="I26" s="216"/>
      <c r="J26" s="228"/>
      <c r="K26" s="216"/>
      <c r="L26" s="228"/>
      <c r="M26" s="216"/>
      <c r="N26" s="228"/>
      <c r="O26" s="216"/>
      <c r="P26" s="228"/>
      <c r="Q26" s="228"/>
      <c r="R26" s="121"/>
      <c r="S26" s="122">
        <f t="shared" si="0"/>
        <v>0</v>
      </c>
      <c r="T26" s="123">
        <f t="shared" si="0"/>
        <v>0</v>
      </c>
    </row>
    <row r="27" spans="1:20" ht="18.75" x14ac:dyDescent="0.25">
      <c r="A27" s="89" t="s">
        <v>223</v>
      </c>
      <c r="B27" s="91" t="s">
        <v>224</v>
      </c>
      <c r="C27" s="215"/>
      <c r="D27" s="216"/>
      <c r="E27" s="216"/>
      <c r="F27" s="216"/>
      <c r="G27" s="216"/>
      <c r="H27" s="228"/>
      <c r="I27" s="216"/>
      <c r="J27" s="228"/>
      <c r="K27" s="216"/>
      <c r="L27" s="228"/>
      <c r="M27" s="216"/>
      <c r="N27" s="228"/>
      <c r="O27" s="216"/>
      <c r="P27" s="228"/>
      <c r="Q27" s="228"/>
      <c r="R27" s="121"/>
      <c r="S27" s="122">
        <f t="shared" si="0"/>
        <v>0</v>
      </c>
      <c r="T27" s="123">
        <f t="shared" si="0"/>
        <v>0</v>
      </c>
    </row>
    <row r="28" spans="1:20" ht="18.75" x14ac:dyDescent="0.25">
      <c r="A28" s="89"/>
      <c r="B28" s="92" t="s">
        <v>222</v>
      </c>
      <c r="C28" s="215"/>
      <c r="D28" s="216"/>
      <c r="E28" s="216"/>
      <c r="F28" s="216"/>
      <c r="G28" s="216"/>
      <c r="H28" s="228"/>
      <c r="I28" s="216"/>
      <c r="J28" s="228"/>
      <c r="K28" s="216"/>
      <c r="L28" s="228"/>
      <c r="M28" s="216"/>
      <c r="N28" s="228"/>
      <c r="O28" s="216"/>
      <c r="P28" s="228"/>
      <c r="Q28" s="228"/>
      <c r="R28" s="121"/>
      <c r="S28" s="122">
        <f t="shared" si="0"/>
        <v>0</v>
      </c>
      <c r="T28" s="123">
        <f t="shared" si="0"/>
        <v>0</v>
      </c>
    </row>
    <row r="29" spans="1:20" ht="18.75" x14ac:dyDescent="0.25">
      <c r="A29" s="89" t="s">
        <v>225</v>
      </c>
      <c r="B29" s="91" t="s">
        <v>226</v>
      </c>
      <c r="C29" s="215"/>
      <c r="D29" s="216"/>
      <c r="E29" s="216"/>
      <c r="F29" s="216"/>
      <c r="G29" s="216"/>
      <c r="H29" s="228"/>
      <c r="I29" s="216"/>
      <c r="J29" s="228"/>
      <c r="K29" s="216"/>
      <c r="L29" s="228"/>
      <c r="M29" s="216"/>
      <c r="N29" s="228"/>
      <c r="O29" s="216"/>
      <c r="P29" s="228"/>
      <c r="Q29" s="228"/>
      <c r="R29" s="121"/>
      <c r="S29" s="122">
        <f t="shared" si="0"/>
        <v>0</v>
      </c>
      <c r="T29" s="123">
        <f t="shared" si="0"/>
        <v>0</v>
      </c>
    </row>
    <row r="30" spans="1:20" ht="18.75" x14ac:dyDescent="0.25">
      <c r="A30" s="89" t="s">
        <v>43</v>
      </c>
      <c r="B30" s="91" t="s">
        <v>227</v>
      </c>
      <c r="C30" s="215"/>
      <c r="D30" s="216"/>
      <c r="E30" s="216"/>
      <c r="F30" s="216"/>
      <c r="G30" s="216"/>
      <c r="H30" s="228"/>
      <c r="I30" s="216"/>
      <c r="J30" s="228"/>
      <c r="K30" s="216"/>
      <c r="L30" s="228"/>
      <c r="M30" s="216"/>
      <c r="N30" s="228"/>
      <c r="O30" s="216"/>
      <c r="P30" s="228"/>
      <c r="Q30" s="228"/>
      <c r="R30" s="121"/>
      <c r="S30" s="122">
        <f t="shared" si="0"/>
        <v>0</v>
      </c>
      <c r="T30" s="123">
        <f t="shared" si="0"/>
        <v>0</v>
      </c>
    </row>
    <row r="31" spans="1:20" ht="37.5" x14ac:dyDescent="0.25">
      <c r="A31" s="89" t="s">
        <v>228</v>
      </c>
      <c r="B31" s="90" t="s">
        <v>229</v>
      </c>
      <c r="C31" s="215"/>
      <c r="D31" s="216"/>
      <c r="E31" s="216"/>
      <c r="F31" s="216"/>
      <c r="G31" s="216"/>
      <c r="H31" s="228"/>
      <c r="I31" s="216"/>
      <c r="J31" s="228"/>
      <c r="K31" s="216"/>
      <c r="L31" s="228"/>
      <c r="M31" s="216"/>
      <c r="N31" s="228"/>
      <c r="O31" s="216"/>
      <c r="P31" s="228"/>
      <c r="Q31" s="228"/>
      <c r="R31" s="121"/>
      <c r="S31" s="122">
        <f t="shared" si="0"/>
        <v>0</v>
      </c>
      <c r="T31" s="123">
        <f t="shared" si="0"/>
        <v>0</v>
      </c>
    </row>
    <row r="32" spans="1:20" ht="18.75" x14ac:dyDescent="0.25">
      <c r="A32" s="89" t="s">
        <v>230</v>
      </c>
      <c r="B32" s="91" t="s">
        <v>231</v>
      </c>
      <c r="C32" s="215"/>
      <c r="D32" s="216"/>
      <c r="E32" s="216"/>
      <c r="F32" s="216"/>
      <c r="G32" s="216"/>
      <c r="H32" s="228"/>
      <c r="I32" s="216"/>
      <c r="J32" s="228"/>
      <c r="K32" s="216"/>
      <c r="L32" s="228"/>
      <c r="M32" s="216"/>
      <c r="N32" s="228"/>
      <c r="O32" s="216"/>
      <c r="P32" s="228"/>
      <c r="Q32" s="228"/>
      <c r="R32" s="121"/>
      <c r="S32" s="122">
        <f t="shared" si="0"/>
        <v>0</v>
      </c>
      <c r="T32" s="123">
        <f t="shared" si="0"/>
        <v>0</v>
      </c>
    </row>
    <row r="33" spans="1:20" ht="18.75" x14ac:dyDescent="0.25">
      <c r="A33" s="89" t="s">
        <v>232</v>
      </c>
      <c r="B33" s="91" t="s">
        <v>233</v>
      </c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7"/>
      <c r="S33" s="122">
        <f t="shared" si="0"/>
        <v>0</v>
      </c>
      <c r="T33" s="123">
        <f t="shared" si="0"/>
        <v>0</v>
      </c>
    </row>
    <row r="34" spans="1:20" ht="18.75" x14ac:dyDescent="0.25">
      <c r="A34" s="89" t="s">
        <v>46</v>
      </c>
      <c r="B34" s="91" t="s">
        <v>234</v>
      </c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7"/>
      <c r="S34" s="122">
        <f t="shared" si="0"/>
        <v>0</v>
      </c>
      <c r="T34" s="123">
        <f t="shared" si="0"/>
        <v>0</v>
      </c>
    </row>
    <row r="35" spans="1:20" ht="18.75" x14ac:dyDescent="0.25">
      <c r="A35" s="89" t="s">
        <v>92</v>
      </c>
      <c r="B35" s="91" t="s">
        <v>235</v>
      </c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7"/>
      <c r="S35" s="122">
        <f t="shared" si="0"/>
        <v>0</v>
      </c>
      <c r="T35" s="123">
        <f t="shared" si="0"/>
        <v>0</v>
      </c>
    </row>
    <row r="36" spans="1:20" ht="18.75" x14ac:dyDescent="0.25">
      <c r="A36" s="89" t="s">
        <v>236</v>
      </c>
      <c r="B36" s="91" t="s">
        <v>237</v>
      </c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7"/>
      <c r="S36" s="122">
        <f t="shared" si="0"/>
        <v>0</v>
      </c>
      <c r="T36" s="123">
        <f t="shared" si="0"/>
        <v>0</v>
      </c>
    </row>
    <row r="37" spans="1:20" ht="19.5" thickBot="1" x14ac:dyDescent="0.3">
      <c r="A37" s="93" t="s">
        <v>238</v>
      </c>
      <c r="B37" s="95" t="s">
        <v>239</v>
      </c>
      <c r="C37" s="218"/>
      <c r="D37" s="219"/>
      <c r="E37" s="219"/>
      <c r="F37" s="219"/>
      <c r="G37" s="219"/>
      <c r="H37" s="229"/>
      <c r="I37" s="219"/>
      <c r="J37" s="229"/>
      <c r="K37" s="219"/>
      <c r="L37" s="229"/>
      <c r="M37" s="219"/>
      <c r="N37" s="229"/>
      <c r="O37" s="219"/>
      <c r="P37" s="229"/>
      <c r="Q37" s="229"/>
      <c r="R37" s="230"/>
      <c r="S37" s="231">
        <f t="shared" si="0"/>
        <v>0</v>
      </c>
      <c r="T37" s="232">
        <f t="shared" si="0"/>
        <v>0</v>
      </c>
    </row>
    <row r="38" spans="1:20" ht="19.5" thickBot="1" x14ac:dyDescent="0.3">
      <c r="A38" s="85" t="s">
        <v>47</v>
      </c>
      <c r="B38" s="86" t="s">
        <v>240</v>
      </c>
      <c r="C38" s="208"/>
      <c r="D38" s="209"/>
      <c r="E38" s="209"/>
      <c r="F38" s="209"/>
      <c r="G38" s="209"/>
      <c r="H38" s="233"/>
      <c r="I38" s="209"/>
      <c r="J38" s="233"/>
      <c r="K38" s="209"/>
      <c r="L38" s="233"/>
      <c r="M38" s="209"/>
      <c r="N38" s="233"/>
      <c r="O38" s="209"/>
      <c r="P38" s="233"/>
      <c r="Q38" s="233"/>
      <c r="R38" s="137"/>
      <c r="S38" s="138">
        <f t="shared" si="0"/>
        <v>0</v>
      </c>
      <c r="T38" s="139">
        <f t="shared" si="0"/>
        <v>0</v>
      </c>
    </row>
    <row r="39" spans="1:20" ht="18.75" x14ac:dyDescent="0.25">
      <c r="A39" s="87" t="s">
        <v>48</v>
      </c>
      <c r="B39" s="88" t="s">
        <v>241</v>
      </c>
      <c r="C39" s="213"/>
      <c r="D39" s="214"/>
      <c r="E39" s="214"/>
      <c r="F39" s="214"/>
      <c r="G39" s="214"/>
      <c r="H39" s="224"/>
      <c r="I39" s="214"/>
      <c r="J39" s="224"/>
      <c r="K39" s="214"/>
      <c r="L39" s="224"/>
      <c r="M39" s="214"/>
      <c r="N39" s="224"/>
      <c r="O39" s="214"/>
      <c r="P39" s="224"/>
      <c r="Q39" s="224"/>
      <c r="R39" s="225"/>
      <c r="S39" s="226">
        <f t="shared" si="0"/>
        <v>0</v>
      </c>
      <c r="T39" s="227">
        <f t="shared" si="0"/>
        <v>0</v>
      </c>
    </row>
    <row r="40" spans="1:20" ht="18.75" x14ac:dyDescent="0.25">
      <c r="A40" s="89" t="s">
        <v>49</v>
      </c>
      <c r="B40" s="91" t="s">
        <v>242</v>
      </c>
      <c r="C40" s="215"/>
      <c r="D40" s="216"/>
      <c r="E40" s="216"/>
      <c r="F40" s="216"/>
      <c r="G40" s="216"/>
      <c r="H40" s="228"/>
      <c r="I40" s="216"/>
      <c r="J40" s="228"/>
      <c r="K40" s="216"/>
      <c r="L40" s="228"/>
      <c r="M40" s="216"/>
      <c r="N40" s="228"/>
      <c r="O40" s="216"/>
      <c r="P40" s="228"/>
      <c r="Q40" s="228"/>
      <c r="R40" s="121"/>
      <c r="S40" s="122">
        <f t="shared" si="0"/>
        <v>0</v>
      </c>
      <c r="T40" s="123">
        <f t="shared" si="0"/>
        <v>0</v>
      </c>
    </row>
    <row r="41" spans="1:20" ht="18.75" x14ac:dyDescent="0.25">
      <c r="A41" s="89" t="s">
        <v>61</v>
      </c>
      <c r="B41" s="91" t="s">
        <v>243</v>
      </c>
      <c r="C41" s="215"/>
      <c r="D41" s="216"/>
      <c r="E41" s="216"/>
      <c r="F41" s="216"/>
      <c r="G41" s="216"/>
      <c r="H41" s="228"/>
      <c r="I41" s="216"/>
      <c r="J41" s="228"/>
      <c r="K41" s="216"/>
      <c r="L41" s="228"/>
      <c r="M41" s="216"/>
      <c r="N41" s="228"/>
      <c r="O41" s="216"/>
      <c r="P41" s="228"/>
      <c r="Q41" s="228"/>
      <c r="R41" s="121"/>
      <c r="S41" s="122">
        <f t="shared" si="0"/>
        <v>0</v>
      </c>
      <c r="T41" s="123">
        <f t="shared" si="0"/>
        <v>0</v>
      </c>
    </row>
    <row r="42" spans="1:20" ht="18.75" x14ac:dyDescent="0.25">
      <c r="A42" s="89" t="s">
        <v>129</v>
      </c>
      <c r="B42" s="91" t="s">
        <v>244</v>
      </c>
      <c r="C42" s="215"/>
      <c r="D42" s="216"/>
      <c r="E42" s="216"/>
      <c r="F42" s="216"/>
      <c r="G42" s="216"/>
      <c r="H42" s="228"/>
      <c r="I42" s="216"/>
      <c r="J42" s="228"/>
      <c r="K42" s="216"/>
      <c r="L42" s="228"/>
      <c r="M42" s="216"/>
      <c r="N42" s="228"/>
      <c r="O42" s="216"/>
      <c r="P42" s="228"/>
      <c r="Q42" s="228"/>
      <c r="R42" s="121"/>
      <c r="S42" s="122">
        <f t="shared" si="0"/>
        <v>0</v>
      </c>
      <c r="T42" s="123">
        <f t="shared" si="0"/>
        <v>0</v>
      </c>
    </row>
    <row r="43" spans="1:20" ht="18.75" x14ac:dyDescent="0.25">
      <c r="A43" s="89"/>
      <c r="B43" s="91" t="s">
        <v>245</v>
      </c>
      <c r="C43" s="215"/>
      <c r="D43" s="216"/>
      <c r="E43" s="216"/>
      <c r="F43" s="216"/>
      <c r="G43" s="216"/>
      <c r="H43" s="228"/>
      <c r="I43" s="216"/>
      <c r="J43" s="228"/>
      <c r="K43" s="216"/>
      <c r="L43" s="228"/>
      <c r="M43" s="216"/>
      <c r="N43" s="228"/>
      <c r="O43" s="216"/>
      <c r="P43" s="228"/>
      <c r="Q43" s="228"/>
      <c r="R43" s="121"/>
      <c r="S43" s="122">
        <f t="shared" si="0"/>
        <v>0</v>
      </c>
      <c r="T43" s="123">
        <f t="shared" si="0"/>
        <v>0</v>
      </c>
    </row>
    <row r="44" spans="1:20" ht="37.5" x14ac:dyDescent="0.25">
      <c r="A44" s="89"/>
      <c r="B44" s="94" t="s">
        <v>246</v>
      </c>
      <c r="C44" s="215"/>
      <c r="D44" s="216"/>
      <c r="E44" s="216"/>
      <c r="F44" s="216"/>
      <c r="G44" s="216"/>
      <c r="H44" s="228"/>
      <c r="I44" s="216"/>
      <c r="J44" s="228"/>
      <c r="K44" s="216"/>
      <c r="L44" s="228"/>
      <c r="M44" s="216"/>
      <c r="N44" s="228"/>
      <c r="O44" s="216"/>
      <c r="P44" s="228"/>
      <c r="Q44" s="228"/>
      <c r="R44" s="121"/>
      <c r="S44" s="122">
        <f t="shared" si="0"/>
        <v>0</v>
      </c>
      <c r="T44" s="123">
        <f t="shared" si="0"/>
        <v>0</v>
      </c>
    </row>
    <row r="45" spans="1:20" ht="37.5" x14ac:dyDescent="0.25">
      <c r="A45" s="89"/>
      <c r="B45" s="94" t="s">
        <v>247</v>
      </c>
      <c r="C45" s="215"/>
      <c r="D45" s="216"/>
      <c r="E45" s="216"/>
      <c r="F45" s="216"/>
      <c r="G45" s="216"/>
      <c r="H45" s="228"/>
      <c r="I45" s="216"/>
      <c r="J45" s="228"/>
      <c r="K45" s="216"/>
      <c r="L45" s="228"/>
      <c r="M45" s="216"/>
      <c r="N45" s="228"/>
      <c r="O45" s="216"/>
      <c r="P45" s="228"/>
      <c r="Q45" s="228"/>
      <c r="R45" s="121"/>
      <c r="S45" s="122">
        <f t="shared" si="0"/>
        <v>0</v>
      </c>
      <c r="T45" s="123">
        <f t="shared" si="0"/>
        <v>0</v>
      </c>
    </row>
    <row r="46" spans="1:20" ht="37.5" x14ac:dyDescent="0.25">
      <c r="A46" s="89"/>
      <c r="B46" s="94" t="s">
        <v>248</v>
      </c>
      <c r="C46" s="215"/>
      <c r="D46" s="216"/>
      <c r="E46" s="216"/>
      <c r="F46" s="216"/>
      <c r="G46" s="216"/>
      <c r="H46" s="228"/>
      <c r="I46" s="216"/>
      <c r="J46" s="228"/>
      <c r="K46" s="216"/>
      <c r="L46" s="228"/>
      <c r="M46" s="216"/>
      <c r="N46" s="228"/>
      <c r="O46" s="216"/>
      <c r="P46" s="228"/>
      <c r="Q46" s="228"/>
      <c r="R46" s="121"/>
      <c r="S46" s="122">
        <f t="shared" si="0"/>
        <v>0</v>
      </c>
      <c r="T46" s="123">
        <f t="shared" si="0"/>
        <v>0</v>
      </c>
    </row>
    <row r="47" spans="1:20" ht="18.75" x14ac:dyDescent="0.25">
      <c r="A47" s="89" t="s">
        <v>130</v>
      </c>
      <c r="B47" s="91" t="s">
        <v>249</v>
      </c>
      <c r="C47" s="215"/>
      <c r="D47" s="216"/>
      <c r="E47" s="216"/>
      <c r="F47" s="216"/>
      <c r="G47" s="216"/>
      <c r="H47" s="228"/>
      <c r="I47" s="216"/>
      <c r="J47" s="228"/>
      <c r="K47" s="216"/>
      <c r="L47" s="228"/>
      <c r="M47" s="216"/>
      <c r="N47" s="228"/>
      <c r="O47" s="216"/>
      <c r="P47" s="228"/>
      <c r="Q47" s="228"/>
      <c r="R47" s="121"/>
      <c r="S47" s="122">
        <f t="shared" si="0"/>
        <v>0</v>
      </c>
      <c r="T47" s="123">
        <f t="shared" si="0"/>
        <v>0</v>
      </c>
    </row>
    <row r="48" spans="1:20" ht="18.75" x14ac:dyDescent="0.25">
      <c r="A48" s="89" t="s">
        <v>131</v>
      </c>
      <c r="B48" s="91" t="s">
        <v>250</v>
      </c>
      <c r="C48" s="215"/>
      <c r="D48" s="216"/>
      <c r="E48" s="216"/>
      <c r="F48" s="216"/>
      <c r="G48" s="216"/>
      <c r="H48" s="228"/>
      <c r="I48" s="216"/>
      <c r="J48" s="228"/>
      <c r="K48" s="216"/>
      <c r="L48" s="228"/>
      <c r="M48" s="216"/>
      <c r="N48" s="228"/>
      <c r="O48" s="216"/>
      <c r="P48" s="228"/>
      <c r="Q48" s="228"/>
      <c r="R48" s="121"/>
      <c r="S48" s="122">
        <f t="shared" si="0"/>
        <v>0</v>
      </c>
      <c r="T48" s="123">
        <f t="shared" si="0"/>
        <v>0</v>
      </c>
    </row>
    <row r="49" spans="1:20" ht="19.5" thickBot="1" x14ac:dyDescent="0.3">
      <c r="A49" s="93" t="s">
        <v>132</v>
      </c>
      <c r="B49" s="95" t="s">
        <v>251</v>
      </c>
      <c r="C49" s="218"/>
      <c r="D49" s="219"/>
      <c r="E49" s="219"/>
      <c r="F49" s="219"/>
      <c r="G49" s="219"/>
      <c r="H49" s="229"/>
      <c r="I49" s="219"/>
      <c r="J49" s="229"/>
      <c r="K49" s="219"/>
      <c r="L49" s="229"/>
      <c r="M49" s="219"/>
      <c r="N49" s="229"/>
      <c r="O49" s="219"/>
      <c r="P49" s="229"/>
      <c r="Q49" s="229"/>
      <c r="R49" s="230"/>
      <c r="S49" s="231">
        <f t="shared" si="0"/>
        <v>0</v>
      </c>
      <c r="T49" s="232">
        <f t="shared" si="0"/>
        <v>0</v>
      </c>
    </row>
    <row r="50" spans="1:20" ht="37.5" x14ac:dyDescent="0.25">
      <c r="A50" s="96"/>
      <c r="B50" s="97" t="s">
        <v>252</v>
      </c>
      <c r="C50" s="220"/>
      <c r="D50" s="221"/>
      <c r="E50" s="221"/>
      <c r="F50" s="221"/>
      <c r="G50" s="221"/>
      <c r="H50" s="234"/>
      <c r="I50" s="221"/>
      <c r="J50" s="234"/>
      <c r="K50" s="221"/>
      <c r="L50" s="234"/>
      <c r="M50" s="221"/>
      <c r="N50" s="234"/>
      <c r="O50" s="221"/>
      <c r="P50" s="234"/>
      <c r="Q50" s="234"/>
      <c r="R50" s="235"/>
      <c r="S50" s="236">
        <f t="shared" si="0"/>
        <v>0</v>
      </c>
      <c r="T50" s="237">
        <f t="shared" si="0"/>
        <v>0</v>
      </c>
    </row>
    <row r="51" spans="1:20" ht="37.5" x14ac:dyDescent="0.25">
      <c r="A51" s="98"/>
      <c r="B51" s="99" t="s">
        <v>253</v>
      </c>
      <c r="C51" s="215"/>
      <c r="D51" s="216"/>
      <c r="E51" s="216"/>
      <c r="F51" s="216"/>
      <c r="G51" s="216"/>
      <c r="H51" s="228"/>
      <c r="I51" s="216"/>
      <c r="J51" s="228"/>
      <c r="K51" s="216"/>
      <c r="L51" s="228"/>
      <c r="M51" s="216"/>
      <c r="N51" s="228"/>
      <c r="O51" s="216"/>
      <c r="P51" s="228"/>
      <c r="Q51" s="228"/>
      <c r="R51" s="121"/>
      <c r="S51" s="122">
        <f t="shared" si="0"/>
        <v>0</v>
      </c>
      <c r="T51" s="123">
        <f t="shared" si="0"/>
        <v>0</v>
      </c>
    </row>
    <row r="52" spans="1:20" ht="37.5" x14ac:dyDescent="0.25">
      <c r="A52" s="98"/>
      <c r="B52" s="99" t="s">
        <v>254</v>
      </c>
      <c r="C52" s="215"/>
      <c r="D52" s="216"/>
      <c r="E52" s="216"/>
      <c r="F52" s="216"/>
      <c r="G52" s="216"/>
      <c r="H52" s="228"/>
      <c r="I52" s="216"/>
      <c r="J52" s="228"/>
      <c r="K52" s="216"/>
      <c r="L52" s="228"/>
      <c r="M52" s="216"/>
      <c r="N52" s="228"/>
      <c r="O52" s="216"/>
      <c r="P52" s="228"/>
      <c r="Q52" s="228"/>
      <c r="R52" s="121"/>
      <c r="S52" s="122">
        <f t="shared" si="0"/>
        <v>0</v>
      </c>
      <c r="T52" s="123">
        <f t="shared" si="0"/>
        <v>0</v>
      </c>
    </row>
    <row r="53" spans="1:20" ht="19.5" thickBot="1" x14ac:dyDescent="0.3">
      <c r="A53" s="100"/>
      <c r="B53" s="101" t="s">
        <v>255</v>
      </c>
      <c r="C53" s="222"/>
      <c r="D53" s="223"/>
      <c r="E53" s="223"/>
      <c r="F53" s="223"/>
      <c r="G53" s="223"/>
      <c r="H53" s="238"/>
      <c r="I53" s="223"/>
      <c r="J53" s="238"/>
      <c r="K53" s="223"/>
      <c r="L53" s="238"/>
      <c r="M53" s="223"/>
      <c r="N53" s="238"/>
      <c r="O53" s="223"/>
      <c r="P53" s="238"/>
      <c r="Q53" s="238"/>
      <c r="R53" s="126"/>
      <c r="S53" s="127">
        <f t="shared" si="0"/>
        <v>0</v>
      </c>
      <c r="T53" s="128">
        <f t="shared" si="0"/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A5:T5"/>
    <mergeCell ref="A7:T7"/>
    <mergeCell ref="A9:T9"/>
    <mergeCell ref="A10:T10"/>
    <mergeCell ref="A12:T12"/>
    <mergeCell ref="A13:T13"/>
    <mergeCell ref="M16:N16"/>
    <mergeCell ref="O16:P16"/>
    <mergeCell ref="Q16:R16"/>
    <mergeCell ref="S16:T16"/>
    <mergeCell ref="E16:F16"/>
    <mergeCell ref="A16:A17"/>
    <mergeCell ref="B16:B17"/>
    <mergeCell ref="G16:H16"/>
    <mergeCell ref="I16:J16"/>
    <mergeCell ref="K16:L1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3"/>
  <sheetViews>
    <sheetView zoomScale="70" zoomScaleNormal="70" workbookViewId="0">
      <pane xSplit="3" ySplit="17" topLeftCell="D117" activePane="bottomRight" state="frozen"/>
      <selection activeCell="M135" sqref="M135"/>
      <selection pane="topRight" activeCell="M135" sqref="M135"/>
      <selection pane="bottomLeft" activeCell="M135" sqref="M135"/>
      <selection pane="bottomRight" activeCell="M135" sqref="M135"/>
    </sheetView>
  </sheetViews>
  <sheetFormatPr defaultColWidth="10.28515625" defaultRowHeight="15.75" outlineLevelRow="1" outlineLevelCol="1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3.42578125" style="18" customWidth="1"/>
    <col min="5" max="5" width="14.140625" style="2" customWidth="1"/>
    <col min="6" max="6" width="13.42578125" style="2" customWidth="1"/>
    <col min="7" max="7" width="12.85546875" style="2" customWidth="1"/>
    <col min="8" max="8" width="12.42578125" style="2" hidden="1" customWidth="1" outlineLevel="1"/>
    <col min="9" max="9" width="23" style="2" customWidth="1" collapsed="1"/>
    <col min="10" max="10" width="13.7109375" style="2" hidden="1" customWidth="1" outlineLevel="1"/>
    <col min="11" max="11" width="22.5703125" style="2" customWidth="1" collapsed="1"/>
    <col min="12" max="12" width="13.85546875" style="2" hidden="1" customWidth="1" outlineLevel="1"/>
    <col min="13" max="13" width="24.42578125" style="2" customWidth="1" collapsed="1"/>
    <col min="14" max="14" width="12.85546875" style="2" hidden="1" customWidth="1" outlineLevel="1"/>
    <col min="15" max="15" width="24.42578125" style="2" customWidth="1" collapsed="1"/>
    <col min="16" max="16" width="13.42578125" style="2" hidden="1" customWidth="1" outlineLevel="1"/>
    <col min="17" max="17" width="24.42578125" style="2" customWidth="1" collapsed="1"/>
    <col min="18" max="18" width="13" style="2" hidden="1" customWidth="1" outlineLevel="1"/>
    <col min="19" max="19" width="24.7109375" style="2" customWidth="1" collapsed="1"/>
    <col min="20" max="20" width="13.42578125" style="2" customWidth="1"/>
    <col min="21" max="21" width="20.28515625" style="2" customWidth="1"/>
    <col min="22" max="22" width="11.5703125" style="2" customWidth="1"/>
    <col min="23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/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282"/>
      <c r="L2" s="1"/>
      <c r="M2" s="283"/>
      <c r="N2" s="283"/>
      <c r="O2" s="283"/>
      <c r="P2" s="283"/>
      <c r="Q2" s="283"/>
      <c r="R2" s="1"/>
      <c r="T2" s="1"/>
      <c r="U2" s="4"/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282"/>
      <c r="J3" s="1"/>
      <c r="K3" s="283"/>
      <c r="L3" s="1"/>
      <c r="M3" s="1"/>
      <c r="N3" s="1"/>
      <c r="O3" s="1"/>
      <c r="P3" s="1"/>
      <c r="Q3" s="1"/>
      <c r="R3" s="1"/>
      <c r="T3" s="1"/>
      <c r="U3" s="4"/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423"/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x14ac:dyDescent="0.25">
      <c r="A6" s="13"/>
      <c r="B6" s="6"/>
      <c r="C6" s="13"/>
      <c r="D6" s="13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</row>
    <row r="7" spans="1:21" ht="18" customHeight="1" x14ac:dyDescent="0.3">
      <c r="A7" s="424"/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</row>
    <row r="8" spans="1:21" ht="19.5" customHeight="1" x14ac:dyDescent="0.25">
      <c r="A8" s="425"/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</row>
    <row r="9" spans="1:21" ht="18" customHeight="1" x14ac:dyDescent="0.25">
      <c r="A9" s="413"/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426"/>
      <c r="B11" s="427"/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7"/>
      <c r="U11" s="427"/>
    </row>
    <row r="12" spans="1:21" ht="17.25" customHeight="1" x14ac:dyDescent="0.25">
      <c r="A12" s="413"/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284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248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414" t="s">
        <v>6</v>
      </c>
      <c r="B15" s="416" t="s">
        <v>7</v>
      </c>
      <c r="C15" s="416" t="s">
        <v>23</v>
      </c>
      <c r="D15" s="287">
        <v>2013</v>
      </c>
      <c r="E15" s="286">
        <v>2014</v>
      </c>
      <c r="F15" s="419">
        <v>2015</v>
      </c>
      <c r="G15" s="422"/>
      <c r="H15" s="418">
        <v>2016</v>
      </c>
      <c r="I15" s="418"/>
      <c r="J15" s="418">
        <v>2017</v>
      </c>
      <c r="K15" s="418"/>
      <c r="L15" s="418">
        <v>2018</v>
      </c>
      <c r="M15" s="418"/>
      <c r="N15" s="418">
        <v>2019</v>
      </c>
      <c r="O15" s="418"/>
      <c r="P15" s="418">
        <v>2020</v>
      </c>
      <c r="Q15" s="418"/>
      <c r="R15" s="418">
        <v>2021</v>
      </c>
      <c r="S15" s="419"/>
      <c r="T15" s="420" t="s">
        <v>8</v>
      </c>
      <c r="U15" s="421"/>
    </row>
    <row r="16" spans="1:21" ht="51.75" customHeight="1" thickBot="1" x14ac:dyDescent="0.3">
      <c r="A16" s="415"/>
      <c r="B16" s="417"/>
      <c r="C16" s="417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239">
        <v>401.96087799088002</v>
      </c>
      <c r="E18" s="239">
        <v>2095.380123447675</v>
      </c>
      <c r="F18" s="239">
        <v>3732.788283252401</v>
      </c>
      <c r="G18" s="239">
        <v>3085.3083020844201</v>
      </c>
      <c r="H18" s="239">
        <v>5025.8978705502905</v>
      </c>
      <c r="I18" s="239">
        <v>4931.628569162709</v>
      </c>
      <c r="J18" s="239">
        <v>3653.0951917070133</v>
      </c>
      <c r="K18" s="239">
        <v>3653.0951917070133</v>
      </c>
      <c r="L18" s="239">
        <v>3901.8469756302961</v>
      </c>
      <c r="M18" s="239">
        <v>3901.8469756302961</v>
      </c>
      <c r="N18" s="239">
        <v>4161.0551276021024</v>
      </c>
      <c r="O18" s="239">
        <v>4161.0551276021024</v>
      </c>
      <c r="P18" s="239">
        <v>4425.3767828942109</v>
      </c>
      <c r="Q18" s="239">
        <v>4425.3767828942109</v>
      </c>
      <c r="R18" s="239">
        <v>4707.4623164382883</v>
      </c>
      <c r="S18" s="239">
        <v>4707.4623164382883</v>
      </c>
      <c r="T18" s="142">
        <v>25874.734264822204</v>
      </c>
      <c r="U18" s="143">
        <v>25780.464963434621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>
        <v>401.96087799088002</v>
      </c>
      <c r="E19" s="120">
        <v>2065.4181882776747</v>
      </c>
      <c r="F19" s="120">
        <v>2223.3088462843293</v>
      </c>
      <c r="G19" s="120">
        <v>1954.9393292044197</v>
      </c>
      <c r="H19" s="144">
        <v>2945.3300883767993</v>
      </c>
      <c r="I19" s="144">
        <v>2830.4207395886401</v>
      </c>
      <c r="J19" s="144">
        <v>3624.3601430188778</v>
      </c>
      <c r="K19" s="144">
        <v>3624.3601430188778</v>
      </c>
      <c r="L19" s="144">
        <v>3873.8130823421602</v>
      </c>
      <c r="M19" s="144">
        <v>3873.8130823421602</v>
      </c>
      <c r="N19" s="144">
        <v>4125.8703749139668</v>
      </c>
      <c r="O19" s="144">
        <v>4125.8703749139668</v>
      </c>
      <c r="P19" s="144">
        <v>4397.3428896060759</v>
      </c>
      <c r="Q19" s="144">
        <v>4397.3428896060759</v>
      </c>
      <c r="R19" s="145">
        <v>4679.4284231501533</v>
      </c>
      <c r="S19" s="146">
        <v>4679.4284231501533</v>
      </c>
      <c r="T19" s="147">
        <v>23646.145001408033</v>
      </c>
      <c r="U19" s="148">
        <v>23531.235652619871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>
        <v>0</v>
      </c>
      <c r="E20" s="120">
        <v>0.57153516999999998</v>
      </c>
      <c r="F20" s="120">
        <v>1.54007936288</v>
      </c>
      <c r="G20" s="120">
        <v>12.18699981</v>
      </c>
      <c r="H20" s="144">
        <v>11.479019130000001</v>
      </c>
      <c r="I20" s="144">
        <v>1.8459536000000005</v>
      </c>
      <c r="J20" s="144">
        <v>0.79437540000000006</v>
      </c>
      <c r="K20" s="144">
        <v>0.79437540000000006</v>
      </c>
      <c r="L20" s="144">
        <v>9.3219999999999997E-2</v>
      </c>
      <c r="M20" s="144">
        <v>9.3219999999999997E-2</v>
      </c>
      <c r="N20" s="144">
        <v>7.2440794000000004</v>
      </c>
      <c r="O20" s="144">
        <v>7.2440794000000004</v>
      </c>
      <c r="P20" s="144">
        <v>9.3219999999999997E-2</v>
      </c>
      <c r="Q20" s="144">
        <v>9.3219999999999997E-2</v>
      </c>
      <c r="R20" s="145">
        <v>9.3219999999999997E-2</v>
      </c>
      <c r="S20" s="146">
        <v>9.3219999999999997E-2</v>
      </c>
      <c r="T20" s="147">
        <v>0</v>
      </c>
      <c r="U20" s="148">
        <v>0</v>
      </c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>
        <v>0</v>
      </c>
      <c r="E21" s="120">
        <v>0</v>
      </c>
      <c r="F21" s="120">
        <v>1461.3209526092596</v>
      </c>
      <c r="G21" s="120">
        <v>1090.2332304400002</v>
      </c>
      <c r="H21" s="144">
        <v>2041.1480897553558</v>
      </c>
      <c r="I21" s="144">
        <v>2038.249301534395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44">
        <v>0</v>
      </c>
      <c r="Q21" s="144">
        <v>0</v>
      </c>
      <c r="R21" s="145">
        <v>0</v>
      </c>
      <c r="S21" s="146">
        <v>0</v>
      </c>
      <c r="T21" s="147">
        <v>0</v>
      </c>
      <c r="U21" s="148">
        <v>0</v>
      </c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>
        <v>0</v>
      </c>
      <c r="E22" s="120">
        <v>29.390400000000003</v>
      </c>
      <c r="F22" s="120">
        <v>46.618404995932202</v>
      </c>
      <c r="G22" s="120">
        <v>27.948742630000002</v>
      </c>
      <c r="H22" s="144">
        <v>27.940673288135592</v>
      </c>
      <c r="I22" s="144">
        <v>61.112574439673921</v>
      </c>
      <c r="J22" s="144">
        <v>27.940673288135592</v>
      </c>
      <c r="K22" s="144">
        <v>27.940673288135592</v>
      </c>
      <c r="L22" s="144">
        <v>27.940673288135592</v>
      </c>
      <c r="M22" s="144">
        <v>27.940673288135592</v>
      </c>
      <c r="N22" s="144">
        <v>27.940673288135592</v>
      </c>
      <c r="O22" s="144">
        <v>27.940673288135592</v>
      </c>
      <c r="P22" s="144">
        <v>27.940673288135592</v>
      </c>
      <c r="Q22" s="144">
        <v>27.940673288135592</v>
      </c>
      <c r="R22" s="144">
        <v>27.940673288135592</v>
      </c>
      <c r="S22" s="146">
        <v>27.940673288135592</v>
      </c>
      <c r="T22" s="147">
        <v>167.64403972881357</v>
      </c>
      <c r="U22" s="148">
        <v>200.81594088035192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240">
        <v>665.69409559000007</v>
      </c>
      <c r="E23" s="240">
        <v>2407.7341690100006</v>
      </c>
      <c r="F23" s="240">
        <v>4048.1971520318939</v>
      </c>
      <c r="G23" s="240">
        <v>3983.6377007799992</v>
      </c>
      <c r="H23" s="240">
        <v>5066.1051075615833</v>
      </c>
      <c r="I23" s="240">
        <v>5059.383660425533</v>
      </c>
      <c r="J23" s="240">
        <v>2845.4398180960975</v>
      </c>
      <c r="K23" s="240">
        <v>2890.4997802012022</v>
      </c>
      <c r="L23" s="240">
        <v>3172.254799490393</v>
      </c>
      <c r="M23" s="240">
        <v>3211.3048475442783</v>
      </c>
      <c r="N23" s="240">
        <v>3558.4355445817978</v>
      </c>
      <c r="O23" s="240">
        <v>3592.1042786164894</v>
      </c>
      <c r="P23" s="240">
        <v>3617.939583697229</v>
      </c>
      <c r="Q23" s="240">
        <v>3652.299200943406</v>
      </c>
      <c r="R23" s="240">
        <v>3745.2963710945905</v>
      </c>
      <c r="S23" s="240">
        <v>3756.2597341665983</v>
      </c>
      <c r="T23" s="151">
        <v>22005.471224521694</v>
      </c>
      <c r="U23" s="152">
        <v>22161.851501897505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>
        <v>665.69409559000007</v>
      </c>
      <c r="E24" s="120">
        <v>2379.5441660400006</v>
      </c>
      <c r="F24" s="120">
        <v>2523.3901670292571</v>
      </c>
      <c r="G24" s="120">
        <v>2763.7450454469131</v>
      </c>
      <c r="H24" s="144">
        <v>2933.3493294785058</v>
      </c>
      <c r="I24" s="144">
        <v>2895.9847315367101</v>
      </c>
      <c r="J24" s="144">
        <v>2816.7047694077837</v>
      </c>
      <c r="K24" s="144">
        <v>2861.7647315128884</v>
      </c>
      <c r="L24" s="144">
        <v>3144.2209062022948</v>
      </c>
      <c r="M24" s="144">
        <v>3183.2709542561802</v>
      </c>
      <c r="N24" s="144">
        <v>3523.2507918936999</v>
      </c>
      <c r="O24" s="144">
        <v>3556.9195259283915</v>
      </c>
      <c r="P24" s="144">
        <v>3589.9056904091308</v>
      </c>
      <c r="Q24" s="144">
        <v>3624.2653076553079</v>
      </c>
      <c r="R24" s="144">
        <v>3717.2624778064924</v>
      </c>
      <c r="S24" s="146">
        <v>3728.2258408785001</v>
      </c>
      <c r="T24" s="147">
        <v>19724.693965197908</v>
      </c>
      <c r="U24" s="148">
        <v>19850.431091767976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>
        <v>0</v>
      </c>
      <c r="E25" s="120">
        <v>0.57200299999999993</v>
      </c>
      <c r="F25" s="120">
        <v>1.0241620600000001</v>
      </c>
      <c r="G25" s="120">
        <v>12.186999810000001</v>
      </c>
      <c r="H25" s="144">
        <v>0.57254739768000007</v>
      </c>
      <c r="I25" s="144">
        <v>0.55294819767999992</v>
      </c>
      <c r="J25" s="144">
        <v>0.79437540021599995</v>
      </c>
      <c r="K25" s="144">
        <v>0.79437540021599995</v>
      </c>
      <c r="L25" s="144">
        <v>9.3219999999999997E-2</v>
      </c>
      <c r="M25" s="144">
        <v>9.3219999999999997E-2</v>
      </c>
      <c r="N25" s="144">
        <v>7.2440794000000004</v>
      </c>
      <c r="O25" s="144">
        <v>7.2440794000000004</v>
      </c>
      <c r="P25" s="144">
        <v>9.3219999999999997E-2</v>
      </c>
      <c r="Q25" s="144">
        <v>9.3219999999999997E-2</v>
      </c>
      <c r="R25" s="144">
        <v>9.3219999999999997E-2</v>
      </c>
      <c r="S25" s="146">
        <v>9.3219999999999997E-2</v>
      </c>
      <c r="T25" s="147">
        <v>0</v>
      </c>
      <c r="U25" s="148">
        <v>0</v>
      </c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>
        <v>0</v>
      </c>
      <c r="E26" s="120">
        <v>0</v>
      </c>
      <c r="F26" s="120">
        <v>1479.9013323672129</v>
      </c>
      <c r="G26" s="120">
        <v>1181.8286555230861</v>
      </c>
      <c r="H26" s="144">
        <v>2104.2425573972996</v>
      </c>
      <c r="I26" s="144">
        <v>2103.3920013090833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6">
        <v>0</v>
      </c>
      <c r="T26" s="147">
        <v>0</v>
      </c>
      <c r="U26" s="148">
        <v>0</v>
      </c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>
        <v>0</v>
      </c>
      <c r="E27" s="120">
        <v>27.617999969999996</v>
      </c>
      <c r="F27" s="120">
        <v>43.881490575423726</v>
      </c>
      <c r="G27" s="120">
        <v>25.876999999999999</v>
      </c>
      <c r="H27" s="144">
        <v>27.940673288097795</v>
      </c>
      <c r="I27" s="144">
        <v>59.453979382059202</v>
      </c>
      <c r="J27" s="144">
        <v>27.940673288097795</v>
      </c>
      <c r="K27" s="144">
        <v>27.940673288097795</v>
      </c>
      <c r="L27" s="144">
        <v>27.940673288097795</v>
      </c>
      <c r="M27" s="144">
        <v>27.940673288097795</v>
      </c>
      <c r="N27" s="144">
        <v>27.940673288097795</v>
      </c>
      <c r="O27" s="144">
        <v>27.940673288097795</v>
      </c>
      <c r="P27" s="144">
        <v>27.940673288097795</v>
      </c>
      <c r="Q27" s="144">
        <v>27.940673288097795</v>
      </c>
      <c r="R27" s="144">
        <v>27.940673288097795</v>
      </c>
      <c r="S27" s="146">
        <v>27.940673288097795</v>
      </c>
      <c r="T27" s="147">
        <v>167.64403972858676</v>
      </c>
      <c r="U27" s="148">
        <v>199.15734582254819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>
        <v>386.12020153999993</v>
      </c>
      <c r="E28" s="124">
        <v>972.75171872999999</v>
      </c>
      <c r="F28" s="124">
        <v>2225.6745682729897</v>
      </c>
      <c r="G28" s="124">
        <v>2207.7230965270005</v>
      </c>
      <c r="H28" s="267">
        <v>2762.7273323241257</v>
      </c>
      <c r="I28" s="149">
        <v>2793.7596298681483</v>
      </c>
      <c r="J28" s="149">
        <v>759.42854078578569</v>
      </c>
      <c r="K28" s="149">
        <v>762.70683660780276</v>
      </c>
      <c r="L28" s="149">
        <v>991.04631919109079</v>
      </c>
      <c r="M28" s="149">
        <v>999.63528680190234</v>
      </c>
      <c r="N28" s="149">
        <v>1320.9674503461463</v>
      </c>
      <c r="O28" s="149">
        <v>1338.2178281794752</v>
      </c>
      <c r="P28" s="149">
        <v>1343.5481776054712</v>
      </c>
      <c r="Q28" s="149">
        <v>1361.618922974191</v>
      </c>
      <c r="R28" s="265">
        <v>1367.3763335649619</v>
      </c>
      <c r="S28" s="265">
        <v>1386.2940359791489</v>
      </c>
      <c r="T28" s="151">
        <v>8545.0941538175812</v>
      </c>
      <c r="U28" s="152">
        <v>8642.2325404106687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>
        <v>0</v>
      </c>
      <c r="E29" s="120">
        <v>0</v>
      </c>
      <c r="F29" s="120">
        <v>0</v>
      </c>
      <c r="G29" s="120">
        <v>0</v>
      </c>
      <c r="H29" s="268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266">
        <v>0</v>
      </c>
      <c r="S29" s="266">
        <v>0</v>
      </c>
      <c r="T29" s="147">
        <v>0</v>
      </c>
      <c r="U29" s="148"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241">
        <v>357.19349199999999</v>
      </c>
      <c r="E30" s="241">
        <v>853.01705068999991</v>
      </c>
      <c r="F30" s="241">
        <v>2079.0974195637559</v>
      </c>
      <c r="G30" s="241">
        <v>2102.5291714599994</v>
      </c>
      <c r="H30" s="241">
        <v>2636.4093523241258</v>
      </c>
      <c r="I30" s="241">
        <v>2641.1416498681474</v>
      </c>
      <c r="J30" s="241">
        <v>606.99108176606114</v>
      </c>
      <c r="K30" s="241">
        <v>610.26937758807821</v>
      </c>
      <c r="L30" s="241">
        <v>834.98987899147255</v>
      </c>
      <c r="M30" s="241">
        <v>843.5788466022841</v>
      </c>
      <c r="N30" s="241">
        <v>1164.6879903410963</v>
      </c>
      <c r="O30" s="241">
        <v>1181.9383681744252</v>
      </c>
      <c r="P30" s="241">
        <v>1179.9859175764971</v>
      </c>
      <c r="Q30" s="241">
        <v>1198.0566629452169</v>
      </c>
      <c r="R30" s="241">
        <v>1194.8181492343942</v>
      </c>
      <c r="S30" s="241">
        <v>1213.7358516485813</v>
      </c>
      <c r="T30" s="147">
        <v>7617.8823702336467</v>
      </c>
      <c r="U30" s="148">
        <v>7688.7207568267322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>
        <v>357.19349199999999</v>
      </c>
      <c r="E31" s="120">
        <v>853.01705068999991</v>
      </c>
      <c r="F31" s="120">
        <v>776.36056715600785</v>
      </c>
      <c r="G31" s="120">
        <v>1079.1231274669133</v>
      </c>
      <c r="H31" s="145">
        <v>795.71125068261961</v>
      </c>
      <c r="I31" s="145">
        <v>801.29410431485758</v>
      </c>
      <c r="J31" s="145">
        <v>606.99108176606114</v>
      </c>
      <c r="K31" s="145">
        <v>610.26937758807821</v>
      </c>
      <c r="L31" s="145">
        <v>834.98987899147255</v>
      </c>
      <c r="M31" s="145">
        <v>843.5788466022841</v>
      </c>
      <c r="N31" s="145">
        <v>1164.6879903410963</v>
      </c>
      <c r="O31" s="145">
        <v>1181.9383681744252</v>
      </c>
      <c r="P31" s="145">
        <v>1179.9859175764971</v>
      </c>
      <c r="Q31" s="145">
        <v>1198.0566629452169</v>
      </c>
      <c r="R31" s="145">
        <v>1194.8181492343942</v>
      </c>
      <c r="S31" s="146">
        <v>1213.7358516485813</v>
      </c>
      <c r="T31" s="147">
        <v>5777.1842685921401</v>
      </c>
      <c r="U31" s="148">
        <v>5848.8732112734424</v>
      </c>
    </row>
    <row r="32" spans="1:21" s="8" customFormat="1" x14ac:dyDescent="0.25">
      <c r="A32" s="25"/>
      <c r="B32" s="30" t="s">
        <v>25</v>
      </c>
      <c r="C32" s="49" t="s">
        <v>256</v>
      </c>
      <c r="D32" s="120">
        <v>0</v>
      </c>
      <c r="E32" s="120">
        <v>0</v>
      </c>
      <c r="F32" s="120">
        <v>1302.7368524077481</v>
      </c>
      <c r="G32" s="120">
        <v>1023.4060439930862</v>
      </c>
      <c r="H32" s="269">
        <v>1840.6981016415061</v>
      </c>
      <c r="I32" s="145">
        <v>1839.84754555329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145">
        <v>0</v>
      </c>
      <c r="P32" s="145">
        <v>0</v>
      </c>
      <c r="Q32" s="145">
        <v>0</v>
      </c>
      <c r="R32" s="145">
        <v>0</v>
      </c>
      <c r="S32" s="146">
        <v>0</v>
      </c>
      <c r="T32" s="147">
        <v>1840.6981016415061</v>
      </c>
      <c r="U32" s="148">
        <v>1839.84754555329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>
        <v>28.926709539999944</v>
      </c>
      <c r="E33" s="120">
        <v>119.73466804</v>
      </c>
      <c r="F33" s="120">
        <v>146.57714570842373</v>
      </c>
      <c r="G33" s="120">
        <v>105.19392516700066</v>
      </c>
      <c r="H33" s="269">
        <v>126.31797999999999</v>
      </c>
      <c r="I33" s="145">
        <v>152.61798000000022</v>
      </c>
      <c r="J33" s="145">
        <v>152.43745901972451</v>
      </c>
      <c r="K33" s="145">
        <v>152.43745901972451</v>
      </c>
      <c r="L33" s="145">
        <v>156.05644019961824</v>
      </c>
      <c r="M33" s="145">
        <v>156.05644019961824</v>
      </c>
      <c r="N33" s="145">
        <v>156.27946000504983</v>
      </c>
      <c r="O33" s="145">
        <v>156.27946000504983</v>
      </c>
      <c r="P33" s="145">
        <v>163.56226002897415</v>
      </c>
      <c r="Q33" s="145">
        <v>163.56226002897415</v>
      </c>
      <c r="R33" s="260">
        <v>172.55818433056771</v>
      </c>
      <c r="S33" s="260">
        <v>172.55818433056771</v>
      </c>
      <c r="T33" s="147">
        <v>927.21178358393445</v>
      </c>
      <c r="U33" s="148">
        <v>953.51178358393463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241">
        <v>0</v>
      </c>
      <c r="E34" s="241">
        <v>0</v>
      </c>
      <c r="F34" s="241">
        <v>3.0008100964096229E-6</v>
      </c>
      <c r="G34" s="241">
        <v>-9.9999510894122068E-8</v>
      </c>
      <c r="H34" s="241">
        <v>-1.8474111129762605E-13</v>
      </c>
      <c r="I34" s="241">
        <v>6.8212102632969618E-13</v>
      </c>
      <c r="J34" s="241">
        <v>0</v>
      </c>
      <c r="K34" s="241">
        <v>0</v>
      </c>
      <c r="L34" s="241">
        <v>0</v>
      </c>
      <c r="M34" s="241">
        <v>0</v>
      </c>
      <c r="N34" s="241">
        <v>0</v>
      </c>
      <c r="O34" s="241">
        <v>0</v>
      </c>
      <c r="P34" s="241">
        <v>0</v>
      </c>
      <c r="Q34" s="241">
        <v>0</v>
      </c>
      <c r="R34" s="241">
        <v>0</v>
      </c>
      <c r="S34" s="241">
        <v>0</v>
      </c>
      <c r="T34" s="147">
        <v>-1.8474111129762605E-13</v>
      </c>
      <c r="U34" s="148">
        <v>6.8212102632969618E-13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>
        <v>3.5134600000000002</v>
      </c>
      <c r="E35" s="124">
        <v>211.96089921000001</v>
      </c>
      <c r="F35" s="124">
        <v>201.71685760100004</v>
      </c>
      <c r="G35" s="124">
        <v>234.59796125</v>
      </c>
      <c r="H35" s="270">
        <v>251.79402470939101</v>
      </c>
      <c r="I35" s="153">
        <v>261.49171375131976</v>
      </c>
      <c r="J35" s="153">
        <v>271.04020593417812</v>
      </c>
      <c r="K35" s="153">
        <v>285.66897464584457</v>
      </c>
      <c r="L35" s="153">
        <v>284.01403576434234</v>
      </c>
      <c r="M35" s="153">
        <v>303.781353552273</v>
      </c>
      <c r="N35" s="153">
        <v>297.14205609505109</v>
      </c>
      <c r="O35" s="153">
        <v>321.71102722376429</v>
      </c>
      <c r="P35" s="153">
        <v>315.54099115465976</v>
      </c>
      <c r="Q35" s="153">
        <v>340.67857479407434</v>
      </c>
      <c r="R35" s="263">
        <v>332.89574566816606</v>
      </c>
      <c r="S35" s="263">
        <v>359.41589640774839</v>
      </c>
      <c r="T35" s="151">
        <v>1752.4270593257884</v>
      </c>
      <c r="U35" s="152">
        <v>1872.7475403750245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>
        <v>0</v>
      </c>
      <c r="E36" s="120">
        <v>129.30640636999999</v>
      </c>
      <c r="F36" s="120">
        <v>135.42541112000001</v>
      </c>
      <c r="G36" s="120">
        <v>167.76693893000001</v>
      </c>
      <c r="H36" s="145">
        <v>200.247177029391</v>
      </c>
      <c r="I36" s="145">
        <v>195.02166780939092</v>
      </c>
      <c r="J36" s="145">
        <v>213.40793995390274</v>
      </c>
      <c r="K36" s="145">
        <v>211.90920830390272</v>
      </c>
      <c r="L36" s="145">
        <v>226.36552591396011</v>
      </c>
      <c r="M36" s="145">
        <v>228.83416426396008</v>
      </c>
      <c r="N36" s="145">
        <v>238.46723603748902</v>
      </c>
      <c r="O36" s="145">
        <v>244.48129762748903</v>
      </c>
      <c r="P36" s="145">
        <v>254.61698585742869</v>
      </c>
      <c r="Q36" s="145">
        <v>259.85220242742872</v>
      </c>
      <c r="R36" s="145">
        <v>271.86044743241069</v>
      </c>
      <c r="S36" s="146">
        <v>276.1894989990974</v>
      </c>
      <c r="T36" s="147">
        <v>1404.9653122245822</v>
      </c>
      <c r="U36" s="148">
        <v>1416.2880394312688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>
        <v>0</v>
      </c>
      <c r="E37" s="120">
        <v>0</v>
      </c>
      <c r="F37" s="120">
        <v>9.1730829810000021</v>
      </c>
      <c r="G37" s="120">
        <v>10.16021177</v>
      </c>
      <c r="H37" s="153">
        <v>0</v>
      </c>
      <c r="I37" s="153">
        <v>14.923198261928802</v>
      </c>
      <c r="J37" s="153">
        <v>0</v>
      </c>
      <c r="K37" s="153">
        <v>16.127500361666453</v>
      </c>
      <c r="L37" s="153">
        <v>0</v>
      </c>
      <c r="M37" s="153">
        <v>17.298679437930673</v>
      </c>
      <c r="N37" s="153">
        <v>0</v>
      </c>
      <c r="O37" s="153">
        <v>18.554909538713197</v>
      </c>
      <c r="P37" s="153">
        <v>0</v>
      </c>
      <c r="Q37" s="153">
        <v>19.902367069414552</v>
      </c>
      <c r="R37" s="153">
        <v>0</v>
      </c>
      <c r="S37" s="146">
        <v>0</v>
      </c>
      <c r="T37" s="147">
        <v>0</v>
      </c>
      <c r="U37" s="148">
        <v>86.806654669653668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>
        <v>0</v>
      </c>
      <c r="E38" s="120">
        <v>0</v>
      </c>
      <c r="F38" s="120">
        <v>0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47">
        <v>0</v>
      </c>
      <c r="U38" s="148"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241">
        <v>3.5134600000000002</v>
      </c>
      <c r="E39" s="241">
        <v>82.654492840000017</v>
      </c>
      <c r="F39" s="241">
        <v>57.118363500000036</v>
      </c>
      <c r="G39" s="241">
        <v>56.670810549999985</v>
      </c>
      <c r="H39" s="241">
        <v>51.546847680000013</v>
      </c>
      <c r="I39" s="241">
        <v>51.546847680000042</v>
      </c>
      <c r="J39" s="241">
        <v>57.632265980275378</v>
      </c>
      <c r="K39" s="241">
        <v>57.632265980275406</v>
      </c>
      <c r="L39" s="241">
        <v>57.648509850382226</v>
      </c>
      <c r="M39" s="241">
        <v>57.648509850382254</v>
      </c>
      <c r="N39" s="241">
        <v>58.674820057562073</v>
      </c>
      <c r="O39" s="241">
        <v>58.674820057562066</v>
      </c>
      <c r="P39" s="241">
        <v>60.924005297231076</v>
      </c>
      <c r="Q39" s="241">
        <v>60.924005297231062</v>
      </c>
      <c r="R39" s="241">
        <v>61.035298235755363</v>
      </c>
      <c r="S39" s="241">
        <v>83.226397408650996</v>
      </c>
      <c r="T39" s="147">
        <v>347.46174710120613</v>
      </c>
      <c r="U39" s="148">
        <v>369.65284627410182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>
        <v>123.737776</v>
      </c>
      <c r="E40" s="124">
        <v>571.92246025999998</v>
      </c>
      <c r="F40" s="124">
        <v>845.41164801479749</v>
      </c>
      <c r="G40" s="124">
        <v>798.54415411999992</v>
      </c>
      <c r="H40" s="124">
        <v>990.22260487438336</v>
      </c>
      <c r="I40" s="124">
        <v>990.2226048743828</v>
      </c>
      <c r="J40" s="124">
        <v>788.88754063758381</v>
      </c>
      <c r="K40" s="124">
        <v>764.44689797200499</v>
      </c>
      <c r="L40" s="124">
        <v>830.23951555461872</v>
      </c>
      <c r="M40" s="124">
        <v>789.33973797276155</v>
      </c>
      <c r="N40" s="124">
        <v>875.21270529965113</v>
      </c>
      <c r="O40" s="124">
        <v>815.46855013530114</v>
      </c>
      <c r="P40" s="124">
        <v>899.03583789693448</v>
      </c>
      <c r="Q40" s="124">
        <v>838.59358589797773</v>
      </c>
      <c r="R40" s="124">
        <v>948.48280898126586</v>
      </c>
      <c r="S40" s="124">
        <v>884.71623312236636</v>
      </c>
      <c r="T40" s="151">
        <v>5332.0810132444367</v>
      </c>
      <c r="U40" s="152">
        <v>5082.7876099747946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>
        <v>81.227725000000007</v>
      </c>
      <c r="E41" s="124">
        <v>376.60415699999999</v>
      </c>
      <c r="F41" s="124">
        <v>415.05439644000006</v>
      </c>
      <c r="G41" s="124">
        <v>414.01684710000001</v>
      </c>
      <c r="H41" s="124">
        <v>420.68024000000003</v>
      </c>
      <c r="I41" s="124">
        <v>420.68023999999997</v>
      </c>
      <c r="J41" s="124">
        <v>420.44828999999999</v>
      </c>
      <c r="K41" s="124">
        <v>474.04828999999995</v>
      </c>
      <c r="L41" s="124">
        <v>447.21325000000002</v>
      </c>
      <c r="M41" s="124">
        <v>500.81324999999998</v>
      </c>
      <c r="N41" s="124">
        <v>448.36275000000001</v>
      </c>
      <c r="O41" s="124">
        <v>501.96275000000003</v>
      </c>
      <c r="P41" s="124">
        <v>450.95315000000005</v>
      </c>
      <c r="Q41" s="124">
        <v>504.55315000000002</v>
      </c>
      <c r="R41" s="124">
        <v>450.95315000000005</v>
      </c>
      <c r="S41" s="124">
        <v>504.55315000000002</v>
      </c>
      <c r="T41" s="151">
        <v>2638.6108300000005</v>
      </c>
      <c r="U41" s="152">
        <v>2906.6108300000001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>
        <v>9.0155779999999996</v>
      </c>
      <c r="E42" s="124">
        <v>42.223210380000005</v>
      </c>
      <c r="F42" s="124">
        <v>64.169835666666671</v>
      </c>
      <c r="G42" s="124">
        <v>56.18278105000001</v>
      </c>
      <c r="H42" s="271">
        <v>94.717490000000012</v>
      </c>
      <c r="I42" s="124">
        <v>94.717490000000012</v>
      </c>
      <c r="J42" s="124">
        <v>75.215049999999991</v>
      </c>
      <c r="K42" s="124">
        <v>75.215049999999991</v>
      </c>
      <c r="L42" s="124">
        <v>88.785790000000006</v>
      </c>
      <c r="M42" s="124">
        <v>88.785790000000006</v>
      </c>
      <c r="N42" s="124">
        <v>82.1630641</v>
      </c>
      <c r="O42" s="124">
        <v>82.1630641</v>
      </c>
      <c r="P42" s="124">
        <v>76.29139274100001</v>
      </c>
      <c r="Q42" s="124">
        <v>76.29139274100001</v>
      </c>
      <c r="R42" s="262">
        <v>70.839332370535459</v>
      </c>
      <c r="S42" s="262">
        <v>70.839332370535459</v>
      </c>
      <c r="T42" s="151">
        <v>488.01211921153549</v>
      </c>
      <c r="U42" s="152">
        <v>488.01211921153549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246">
        <v>8.8695869999999992</v>
      </c>
      <c r="E43" s="246">
        <v>40.207161000000006</v>
      </c>
      <c r="F43" s="246">
        <v>55.330941999999993</v>
      </c>
      <c r="G43" s="246">
        <v>55.850745000000003</v>
      </c>
      <c r="H43" s="272">
        <v>65.584210000000013</v>
      </c>
      <c r="I43" s="124">
        <v>65.584210000000013</v>
      </c>
      <c r="J43" s="246">
        <v>73.160149999999987</v>
      </c>
      <c r="K43" s="246">
        <v>73.160149999999987</v>
      </c>
      <c r="L43" s="246">
        <v>86.71750999999999</v>
      </c>
      <c r="M43" s="246">
        <v>86.71750999999999</v>
      </c>
      <c r="N43" s="246">
        <v>80.080970000000008</v>
      </c>
      <c r="O43" s="246">
        <v>80.080970000000008</v>
      </c>
      <c r="P43" s="246">
        <v>74.195350000000005</v>
      </c>
      <c r="Q43" s="246">
        <v>74.195350000000005</v>
      </c>
      <c r="R43" s="261">
        <v>68.742298721188064</v>
      </c>
      <c r="S43" s="261">
        <v>68.742298721188064</v>
      </c>
      <c r="T43" s="147">
        <v>448.48048872118807</v>
      </c>
      <c r="U43" s="148">
        <v>448.48048872118807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240">
        <v>0.14599100000000043</v>
      </c>
      <c r="E44" s="240">
        <v>2.0160493799999983</v>
      </c>
      <c r="F44" s="240">
        <v>8.838893666666678</v>
      </c>
      <c r="G44" s="240">
        <v>0.33203605000000636</v>
      </c>
      <c r="H44" s="240">
        <v>29.133279999999999</v>
      </c>
      <c r="I44" s="240">
        <v>29.133279999999999</v>
      </c>
      <c r="J44" s="240">
        <v>2.0549000000000035</v>
      </c>
      <c r="K44" s="240">
        <v>2.0549000000000035</v>
      </c>
      <c r="L44" s="240">
        <v>2.0682800000000157</v>
      </c>
      <c r="M44" s="240">
        <v>2.0682800000000157</v>
      </c>
      <c r="N44" s="240">
        <v>2.082094099999992</v>
      </c>
      <c r="O44" s="240">
        <v>2.082094099999992</v>
      </c>
      <c r="P44" s="240">
        <v>2.0960427410000051</v>
      </c>
      <c r="Q44" s="240">
        <v>2.0960427410000051</v>
      </c>
      <c r="R44" s="240">
        <v>2.0970336493473951</v>
      </c>
      <c r="S44" s="240">
        <v>2.0970336493473951</v>
      </c>
      <c r="T44" s="147">
        <v>39.531630490347411</v>
      </c>
      <c r="U44" s="148">
        <v>39.531630490347411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240">
        <v>62.079355050000139</v>
      </c>
      <c r="E45" s="240">
        <v>232.27172343000069</v>
      </c>
      <c r="F45" s="240">
        <v>296.16984603643982</v>
      </c>
      <c r="G45" s="240">
        <v>272.57286073299878</v>
      </c>
      <c r="H45" s="240">
        <v>545.96341565368323</v>
      </c>
      <c r="I45" s="240">
        <v>498.51198193168216</v>
      </c>
      <c r="J45" s="240">
        <v>530.42019073854999</v>
      </c>
      <c r="K45" s="240">
        <v>528.4137309755497</v>
      </c>
      <c r="L45" s="240">
        <v>530.95588898034123</v>
      </c>
      <c r="M45" s="240">
        <v>528.94942921734184</v>
      </c>
      <c r="N45" s="240">
        <v>534.58751874094958</v>
      </c>
      <c r="O45" s="240">
        <v>532.58105897794871</v>
      </c>
      <c r="P45" s="240">
        <v>532.57003429916335</v>
      </c>
      <c r="Q45" s="240">
        <v>530.56357453616306</v>
      </c>
      <c r="R45" s="240">
        <v>574.7490005096613</v>
      </c>
      <c r="S45" s="240">
        <v>550.44108628679965</v>
      </c>
      <c r="T45" s="151">
        <v>3249.2460489223486</v>
      </c>
      <c r="U45" s="152">
        <v>3169.4608619254859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246">
        <v>0</v>
      </c>
      <c r="E46" s="246">
        <v>0</v>
      </c>
      <c r="F46" s="246">
        <v>0</v>
      </c>
      <c r="G46" s="246">
        <v>0</v>
      </c>
      <c r="H46" s="246">
        <v>0</v>
      </c>
      <c r="I46" s="246">
        <v>0</v>
      </c>
      <c r="J46" s="246">
        <v>0</v>
      </c>
      <c r="K46" s="246">
        <v>0</v>
      </c>
      <c r="L46" s="246">
        <v>0</v>
      </c>
      <c r="M46" s="246">
        <v>0</v>
      </c>
      <c r="N46" s="246">
        <v>0</v>
      </c>
      <c r="O46" s="246">
        <v>0</v>
      </c>
      <c r="P46" s="246">
        <v>0</v>
      </c>
      <c r="Q46" s="246">
        <v>0</v>
      </c>
      <c r="R46" s="246">
        <v>0</v>
      </c>
      <c r="S46" s="246">
        <v>0</v>
      </c>
      <c r="T46" s="147">
        <v>0</v>
      </c>
      <c r="U46" s="148"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246">
        <v>16.636993000000004</v>
      </c>
      <c r="E47" s="246">
        <v>71.754370010000017</v>
      </c>
      <c r="F47" s="246">
        <v>103.93916539000001</v>
      </c>
      <c r="G47" s="246">
        <v>97.241878019999973</v>
      </c>
      <c r="H47" s="272">
        <v>339.17690877799998</v>
      </c>
      <c r="I47" s="246">
        <v>291.72547505599999</v>
      </c>
      <c r="J47" s="246">
        <v>333.98775577800006</v>
      </c>
      <c r="K47" s="246">
        <v>331.98129601500005</v>
      </c>
      <c r="L47" s="246">
        <v>333.98775577800006</v>
      </c>
      <c r="M47" s="246">
        <v>331.98129601500005</v>
      </c>
      <c r="N47" s="246">
        <v>333.98775577800006</v>
      </c>
      <c r="O47" s="246">
        <v>331.98129601500005</v>
      </c>
      <c r="P47" s="246">
        <v>333.98775577800006</v>
      </c>
      <c r="Q47" s="246">
        <v>331.98129601500005</v>
      </c>
      <c r="R47" s="261">
        <v>333.98775577800006</v>
      </c>
      <c r="S47" s="261">
        <v>331.98129601500005</v>
      </c>
      <c r="T47" s="147">
        <v>2009.1156876680002</v>
      </c>
      <c r="U47" s="148">
        <v>1951.631955131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>
        <v>0</v>
      </c>
      <c r="E48" s="120">
        <v>0</v>
      </c>
      <c r="F48" s="120">
        <v>4.2556375099999997</v>
      </c>
      <c r="G48" s="120">
        <v>4.93688941</v>
      </c>
      <c r="H48" s="273">
        <v>8.2793711899999991</v>
      </c>
      <c r="I48" s="120">
        <v>8.2793711899999991</v>
      </c>
      <c r="J48" s="120">
        <v>0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261">
        <v>0</v>
      </c>
      <c r="S48" s="261">
        <v>0</v>
      </c>
      <c r="T48" s="147">
        <v>8.2793711899999991</v>
      </c>
      <c r="U48" s="148">
        <v>8.2793711899999991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241">
        <v>45.442362050000135</v>
      </c>
      <c r="E49" s="241">
        <v>160.51735342000069</v>
      </c>
      <c r="F49" s="241">
        <v>187.97504313643981</v>
      </c>
      <c r="G49" s="241">
        <v>170.39409330299881</v>
      </c>
      <c r="H49" s="241">
        <v>198.50713568568324</v>
      </c>
      <c r="I49" s="241">
        <v>198.50713568568216</v>
      </c>
      <c r="J49" s="241">
        <v>196.43243496054993</v>
      </c>
      <c r="K49" s="241">
        <v>196.43243496054964</v>
      </c>
      <c r="L49" s="241">
        <v>196.96813320234116</v>
      </c>
      <c r="M49" s="241">
        <v>196.96813320234179</v>
      </c>
      <c r="N49" s="241">
        <v>200.59976296294951</v>
      </c>
      <c r="O49" s="241">
        <v>200.59976296294866</v>
      </c>
      <c r="P49" s="241">
        <v>198.58227852116329</v>
      </c>
      <c r="Q49" s="241">
        <v>198.582278521163</v>
      </c>
      <c r="R49" s="241">
        <v>240.76124473166124</v>
      </c>
      <c r="S49" s="241">
        <v>218.45979027179959</v>
      </c>
      <c r="T49" s="147">
        <v>1231.8509900643485</v>
      </c>
      <c r="U49" s="148">
        <v>1209.5495356044851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4">
        <v>24.183299999999999</v>
      </c>
      <c r="E51" s="124">
        <v>206.39478</v>
      </c>
      <c r="F51" s="124">
        <v>160.74299999999999</v>
      </c>
      <c r="G51" s="124">
        <v>156.04609299999998</v>
      </c>
      <c r="H51" s="154">
        <v>137.47489999999999</v>
      </c>
      <c r="I51" s="154">
        <v>163.7749</v>
      </c>
      <c r="J51" s="154">
        <v>166.7971</v>
      </c>
      <c r="K51" s="154">
        <v>166.7971</v>
      </c>
      <c r="L51" s="154">
        <v>198.33720000000054</v>
      </c>
      <c r="M51" s="154">
        <v>198.33720000000054</v>
      </c>
      <c r="N51" s="154">
        <v>172.9891000000008</v>
      </c>
      <c r="O51" s="154">
        <v>172.9891000000008</v>
      </c>
      <c r="P51" s="154">
        <v>176.18910000000031</v>
      </c>
      <c r="Q51" s="154">
        <v>176.18910000000031</v>
      </c>
      <c r="R51" s="154">
        <v>185.87950050000032</v>
      </c>
      <c r="S51" s="146">
        <v>185.87950050000032</v>
      </c>
      <c r="T51" s="147">
        <v>1037.6669005000019</v>
      </c>
      <c r="U51" s="148">
        <v>1063.9669005000019</v>
      </c>
    </row>
    <row r="52" spans="1:21" s="8" customFormat="1" x14ac:dyDescent="0.25">
      <c r="A52" s="25"/>
      <c r="B52" s="30" t="s">
        <v>265</v>
      </c>
      <c r="C52" s="49" t="s">
        <v>256</v>
      </c>
      <c r="D52" s="124">
        <v>0</v>
      </c>
      <c r="E52" s="124">
        <v>0</v>
      </c>
      <c r="F52" s="124">
        <v>835.86619243185476</v>
      </c>
      <c r="G52" s="124">
        <v>817.12432426999999</v>
      </c>
      <c r="H52" s="154">
        <v>1402.9898515745156</v>
      </c>
      <c r="I52" s="154">
        <v>1377.212358212093</v>
      </c>
      <c r="J52" s="154">
        <v>0</v>
      </c>
      <c r="K52" s="154">
        <v>0</v>
      </c>
      <c r="L52" s="154">
        <v>0</v>
      </c>
      <c r="M52" s="154">
        <v>0</v>
      </c>
      <c r="N52" s="154">
        <v>0</v>
      </c>
      <c r="O52" s="154">
        <v>0</v>
      </c>
      <c r="P52" s="154">
        <v>0</v>
      </c>
      <c r="Q52" s="154">
        <v>0</v>
      </c>
      <c r="R52" s="154">
        <v>0</v>
      </c>
      <c r="S52" s="146">
        <v>0</v>
      </c>
      <c r="T52" s="147">
        <v>1402.9898515745156</v>
      </c>
      <c r="U52" s="148">
        <v>1377.212358212093</v>
      </c>
    </row>
    <row r="53" spans="1:21" s="8" customFormat="1" x14ac:dyDescent="0.25">
      <c r="A53" s="25"/>
      <c r="B53" s="30" t="s">
        <v>30</v>
      </c>
      <c r="C53" s="49" t="s">
        <v>256</v>
      </c>
      <c r="D53" s="124">
        <v>64.05502623000001</v>
      </c>
      <c r="E53" s="124">
        <v>230.89204190999999</v>
      </c>
      <c r="F53" s="124">
        <v>239.83434964999998</v>
      </c>
      <c r="G53" s="124">
        <v>206.74051825999996</v>
      </c>
      <c r="H53" s="154">
        <v>246.1375913415263</v>
      </c>
      <c r="I53" s="154">
        <v>246.1375913415263</v>
      </c>
      <c r="J53" s="154">
        <v>249.34339351014367</v>
      </c>
      <c r="K53" s="154">
        <v>249.34339351014367</v>
      </c>
      <c r="L53" s="154">
        <v>258.92159973077008</v>
      </c>
      <c r="M53" s="154">
        <v>258.92159973077008</v>
      </c>
      <c r="N53" s="154">
        <v>259.82450944939905</v>
      </c>
      <c r="O53" s="154">
        <v>259.82450944939905</v>
      </c>
      <c r="P53" s="154">
        <v>261.72245101184893</v>
      </c>
      <c r="Q53" s="154">
        <v>261.72245101184893</v>
      </c>
      <c r="R53" s="154">
        <v>263.63425647875533</v>
      </c>
      <c r="S53" s="146">
        <v>263.63425647875533</v>
      </c>
      <c r="T53" s="147">
        <v>1539.5838015224435</v>
      </c>
      <c r="U53" s="148">
        <v>1539.5838015224435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240">
        <v>-263.73321759912005</v>
      </c>
      <c r="E54" s="240">
        <v>-312.35404556232584</v>
      </c>
      <c r="F54" s="240">
        <v>-315.40886877949265</v>
      </c>
      <c r="G54" s="240">
        <v>-898.32939869557936</v>
      </c>
      <c r="H54" s="240">
        <v>-40.207237011292449</v>
      </c>
      <c r="I54" s="240">
        <v>-127.75509126282353</v>
      </c>
      <c r="J54" s="240">
        <v>807.65537361091583</v>
      </c>
      <c r="K54" s="240">
        <v>762.59541150581117</v>
      </c>
      <c r="L54" s="240">
        <v>729.59217613990313</v>
      </c>
      <c r="M54" s="240">
        <v>690.54212808601778</v>
      </c>
      <c r="N54" s="240">
        <v>602.61958302030462</v>
      </c>
      <c r="O54" s="240">
        <v>568.95084898561299</v>
      </c>
      <c r="P54" s="240">
        <v>807.43719919698287</v>
      </c>
      <c r="Q54" s="240">
        <v>773.07758195080578</v>
      </c>
      <c r="R54" s="240">
        <v>962.1659453436987</v>
      </c>
      <c r="S54" s="240">
        <v>951.20258227169097</v>
      </c>
      <c r="T54" s="151">
        <v>3869.2630403005128</v>
      </c>
      <c r="U54" s="152">
        <v>3618.6134615371152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241">
        <v>-263.73321759912005</v>
      </c>
      <c r="E55" s="241">
        <v>-314.12597776232587</v>
      </c>
      <c r="F55" s="241">
        <v>-300.08132074492778</v>
      </c>
      <c r="G55" s="241">
        <v>-808.80571624249342</v>
      </c>
      <c r="H55" s="241">
        <v>11.980758898293516</v>
      </c>
      <c r="I55" s="241">
        <v>-65.563991948069997</v>
      </c>
      <c r="J55" s="241">
        <v>807.65537361109409</v>
      </c>
      <c r="K55" s="241">
        <v>762.59541150598943</v>
      </c>
      <c r="L55" s="241">
        <v>729.59217613986539</v>
      </c>
      <c r="M55" s="241">
        <v>690.54212808598004</v>
      </c>
      <c r="N55" s="241">
        <v>602.61958302026687</v>
      </c>
      <c r="O55" s="241">
        <v>568.95084898557525</v>
      </c>
      <c r="P55" s="241">
        <v>807.43719919694513</v>
      </c>
      <c r="Q55" s="241">
        <v>773.07758195076804</v>
      </c>
      <c r="R55" s="241">
        <v>962.16594534366095</v>
      </c>
      <c r="S55" s="241">
        <v>951.20258227165323</v>
      </c>
      <c r="T55" s="147">
        <v>3921.4510362101259</v>
      </c>
      <c r="U55" s="148">
        <v>3680.804560851896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241">
        <v>0</v>
      </c>
      <c r="E56" s="241">
        <v>-4.678299999999469E-4</v>
      </c>
      <c r="F56" s="241">
        <v>0.51591730287999993</v>
      </c>
      <c r="G56" s="241">
        <v>0</v>
      </c>
      <c r="H56" s="241">
        <v>10.906471732320002</v>
      </c>
      <c r="I56" s="241">
        <v>1.2930054023200006</v>
      </c>
      <c r="J56" s="241">
        <v>-2.1599988464515718E-10</v>
      </c>
      <c r="K56" s="241">
        <v>-2.1599988464515718E-10</v>
      </c>
      <c r="L56" s="241">
        <v>0</v>
      </c>
      <c r="M56" s="241">
        <v>0</v>
      </c>
      <c r="N56" s="241">
        <v>0</v>
      </c>
      <c r="O56" s="241">
        <v>0</v>
      </c>
      <c r="P56" s="241">
        <v>0</v>
      </c>
      <c r="Q56" s="241">
        <v>0</v>
      </c>
      <c r="R56" s="241">
        <v>0</v>
      </c>
      <c r="S56" s="241">
        <v>0</v>
      </c>
      <c r="T56" s="147">
        <v>0</v>
      </c>
      <c r="U56" s="148">
        <v>0</v>
      </c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241">
        <v>0</v>
      </c>
      <c r="E57" s="241">
        <v>0</v>
      </c>
      <c r="F57" s="241">
        <v>-18.580379757953324</v>
      </c>
      <c r="G57" s="241">
        <v>-91.595425083085956</v>
      </c>
      <c r="H57" s="241">
        <v>-63.094467641943766</v>
      </c>
      <c r="I57" s="241">
        <v>-65.142699774688253</v>
      </c>
      <c r="J57" s="241">
        <v>0</v>
      </c>
      <c r="K57" s="241">
        <v>0</v>
      </c>
      <c r="L57" s="241">
        <v>0</v>
      </c>
      <c r="M57" s="241">
        <v>0</v>
      </c>
      <c r="N57" s="241">
        <v>0</v>
      </c>
      <c r="O57" s="241">
        <v>0</v>
      </c>
      <c r="P57" s="241">
        <v>0</v>
      </c>
      <c r="Q57" s="241">
        <v>0</v>
      </c>
      <c r="R57" s="241">
        <v>0</v>
      </c>
      <c r="S57" s="241">
        <v>0</v>
      </c>
      <c r="T57" s="147">
        <v>0</v>
      </c>
      <c r="U57" s="148">
        <v>0</v>
      </c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241">
        <v>0</v>
      </c>
      <c r="E58" s="241">
        <v>1.7724000300000071</v>
      </c>
      <c r="F58" s="241">
        <v>2.7369144205084766</v>
      </c>
      <c r="G58" s="241">
        <v>2.0717426300000028</v>
      </c>
      <c r="H58" s="241">
        <v>3.7797320828758529E-11</v>
      </c>
      <c r="I58" s="241">
        <v>1.6585950576147184</v>
      </c>
      <c r="J58" s="241">
        <v>3.7797320828758529E-11</v>
      </c>
      <c r="K58" s="241">
        <v>3.7797320828758529E-11</v>
      </c>
      <c r="L58" s="241">
        <v>3.7797320828758529E-11</v>
      </c>
      <c r="M58" s="241">
        <v>3.7797320828758529E-11</v>
      </c>
      <c r="N58" s="241">
        <v>3.7797320828758529E-11</v>
      </c>
      <c r="O58" s="241">
        <v>3.7797320828758529E-11</v>
      </c>
      <c r="P58" s="241">
        <v>3.7797320828758529E-11</v>
      </c>
      <c r="Q58" s="241">
        <v>3.7797320828758529E-11</v>
      </c>
      <c r="R58" s="241">
        <v>3.7797320828758529E-11</v>
      </c>
      <c r="S58" s="241">
        <v>3.7797320828758529E-11</v>
      </c>
      <c r="T58" s="147">
        <v>2.2678392497255118E-10</v>
      </c>
      <c r="U58" s="148">
        <v>1.658595057803705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240">
        <v>-12.634</v>
      </c>
      <c r="E59" s="240">
        <v>-33.332020599999993</v>
      </c>
      <c r="F59" s="240">
        <v>-644.80857239258626</v>
      </c>
      <c r="G59" s="240">
        <v>-142.50810622000003</v>
      </c>
      <c r="H59" s="240">
        <v>-616.86146924926027</v>
      </c>
      <c r="I59" s="240">
        <v>-624.25389176127101</v>
      </c>
      <c r="J59" s="240">
        <v>315.62702247041443</v>
      </c>
      <c r="K59" s="240">
        <v>99.483758180180757</v>
      </c>
      <c r="L59" s="240">
        <v>331.04011255978043</v>
      </c>
      <c r="M59" s="240">
        <v>-176.55291122547607</v>
      </c>
      <c r="N59" s="240">
        <v>273.31498255978033</v>
      </c>
      <c r="O59" s="240">
        <v>-485.00580455206375</v>
      </c>
      <c r="P59" s="240">
        <v>170.62961802884058</v>
      </c>
      <c r="Q59" s="240">
        <v>-508.28937388557028</v>
      </c>
      <c r="R59" s="240">
        <v>5.7840714597805256</v>
      </c>
      <c r="S59" s="240">
        <v>-532.69736382758992</v>
      </c>
      <c r="T59" s="147">
        <v>479.53433782933604</v>
      </c>
      <c r="U59" s="148">
        <v>-2227.3155870717901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>
        <v>40.067600000000006</v>
      </c>
      <c r="E60" s="124">
        <v>65.056960400000008</v>
      </c>
      <c r="F60" s="124">
        <v>73.955156730000013</v>
      </c>
      <c r="G60" s="124">
        <v>41.414931429999996</v>
      </c>
      <c r="H60" s="124">
        <v>0</v>
      </c>
      <c r="I60" s="124">
        <v>10</v>
      </c>
      <c r="J60" s="124">
        <v>543.69299999999998</v>
      </c>
      <c r="K60" s="124">
        <v>543.69299999999998</v>
      </c>
      <c r="L60" s="124">
        <v>345</v>
      </c>
      <c r="M60" s="124">
        <v>285.32378906289301</v>
      </c>
      <c r="N60" s="124">
        <v>288</v>
      </c>
      <c r="O60" s="124">
        <v>0</v>
      </c>
      <c r="P60" s="124">
        <v>184.70761946906009</v>
      </c>
      <c r="Q60" s="124">
        <v>0</v>
      </c>
      <c r="R60" s="124">
        <v>19.86207290000003</v>
      </c>
      <c r="S60" s="124">
        <v>0</v>
      </c>
      <c r="T60" s="151">
        <v>1381.26269236906</v>
      </c>
      <c r="U60" s="152">
        <v>839.01678906289294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0">
        <v>0</v>
      </c>
      <c r="E61" s="120">
        <v>0</v>
      </c>
      <c r="F61" s="120">
        <v>0</v>
      </c>
      <c r="G61" s="120">
        <v>0</v>
      </c>
      <c r="H61" s="120">
        <v>0</v>
      </c>
      <c r="I61" s="120">
        <v>0</v>
      </c>
      <c r="J61" s="120">
        <v>0</v>
      </c>
      <c r="K61" s="120">
        <v>0</v>
      </c>
      <c r="L61" s="120">
        <v>0</v>
      </c>
      <c r="M61" s="120">
        <v>0</v>
      </c>
      <c r="N61" s="120">
        <v>0</v>
      </c>
      <c r="O61" s="120">
        <v>0</v>
      </c>
      <c r="P61" s="120">
        <v>0</v>
      </c>
      <c r="Q61" s="120">
        <v>0</v>
      </c>
      <c r="R61" s="120">
        <v>0</v>
      </c>
      <c r="S61" s="124">
        <v>0</v>
      </c>
      <c r="T61" s="147">
        <v>0</v>
      </c>
      <c r="U61" s="148"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0">
        <v>0</v>
      </c>
      <c r="E62" s="120">
        <v>0</v>
      </c>
      <c r="F62" s="120">
        <v>0</v>
      </c>
      <c r="G62" s="120">
        <v>0.74047878</v>
      </c>
      <c r="H62" s="120">
        <v>0</v>
      </c>
      <c r="I62" s="120">
        <v>0</v>
      </c>
      <c r="J62" s="120">
        <v>0</v>
      </c>
      <c r="K62" s="120">
        <v>0</v>
      </c>
      <c r="L62" s="120">
        <v>0</v>
      </c>
      <c r="M62" s="120">
        <v>0</v>
      </c>
      <c r="N62" s="120">
        <v>0</v>
      </c>
      <c r="O62" s="120">
        <v>0</v>
      </c>
      <c r="P62" s="120">
        <v>0</v>
      </c>
      <c r="Q62" s="120">
        <v>0</v>
      </c>
      <c r="R62" s="120">
        <v>0</v>
      </c>
      <c r="S62" s="124">
        <v>0</v>
      </c>
      <c r="T62" s="147">
        <v>0</v>
      </c>
      <c r="U62" s="148"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>
        <v>0</v>
      </c>
      <c r="E63" s="120">
        <v>0</v>
      </c>
      <c r="F63" s="120">
        <v>5.3999999999999999E-2</v>
      </c>
      <c r="G63" s="120">
        <v>17.0620923</v>
      </c>
      <c r="H63" s="120">
        <v>0</v>
      </c>
      <c r="I63" s="120">
        <v>0</v>
      </c>
      <c r="J63" s="120">
        <v>543.69299999999998</v>
      </c>
      <c r="K63" s="120">
        <v>543.69299999999998</v>
      </c>
      <c r="L63" s="120">
        <v>345</v>
      </c>
      <c r="M63" s="120">
        <v>285.32378906289301</v>
      </c>
      <c r="N63" s="120">
        <v>288</v>
      </c>
      <c r="O63" s="120">
        <v>0</v>
      </c>
      <c r="P63" s="120">
        <v>184.70761946906009</v>
      </c>
      <c r="Q63" s="120">
        <v>0</v>
      </c>
      <c r="R63" s="120">
        <v>19.86207290000003</v>
      </c>
      <c r="S63" s="120">
        <v>0</v>
      </c>
      <c r="T63" s="147">
        <v>1381.26269236906</v>
      </c>
      <c r="U63" s="148">
        <v>829.01678906289294</v>
      </c>
    </row>
    <row r="64" spans="1:21" s="8" customFormat="1" x14ac:dyDescent="0.25">
      <c r="A64" s="25"/>
      <c r="B64" s="30" t="s">
        <v>100</v>
      </c>
      <c r="C64" s="49" t="s">
        <v>256</v>
      </c>
      <c r="D64" s="241">
        <v>0</v>
      </c>
      <c r="E64" s="241">
        <v>0</v>
      </c>
      <c r="F64" s="241">
        <v>5.3999999999999999E-2</v>
      </c>
      <c r="G64" s="241">
        <v>17.0620923</v>
      </c>
      <c r="H64" s="241">
        <v>0</v>
      </c>
      <c r="I64" s="241">
        <v>0</v>
      </c>
      <c r="J64" s="241">
        <v>543.69299999999998</v>
      </c>
      <c r="K64" s="241">
        <v>543.69299999999998</v>
      </c>
      <c r="L64" s="241">
        <v>345</v>
      </c>
      <c r="M64" s="241">
        <v>285.32378906289301</v>
      </c>
      <c r="N64" s="241">
        <v>288</v>
      </c>
      <c r="O64" s="241">
        <v>0</v>
      </c>
      <c r="P64" s="241">
        <v>184.70761946906009</v>
      </c>
      <c r="Q64" s="241">
        <v>0</v>
      </c>
      <c r="R64" s="241">
        <v>19.86207290000003</v>
      </c>
      <c r="S64" s="241">
        <v>0</v>
      </c>
      <c r="T64" s="147">
        <v>1381.26269236906</v>
      </c>
      <c r="U64" s="148">
        <v>829.01678906289294</v>
      </c>
    </row>
    <row r="65" spans="1:22" s="8" customFormat="1" x14ac:dyDescent="0.25">
      <c r="A65" s="11" t="s">
        <v>92</v>
      </c>
      <c r="B65" s="30" t="s">
        <v>266</v>
      </c>
      <c r="C65" s="49" t="s">
        <v>256</v>
      </c>
      <c r="D65" s="241">
        <v>40.067600000000006</v>
      </c>
      <c r="E65" s="241">
        <v>65.056960400000008</v>
      </c>
      <c r="F65" s="241">
        <v>73.901156730000011</v>
      </c>
      <c r="G65" s="241">
        <v>23.612360349999999</v>
      </c>
      <c r="H65" s="241">
        <v>0</v>
      </c>
      <c r="I65" s="241">
        <v>10</v>
      </c>
      <c r="J65" s="241">
        <v>0</v>
      </c>
      <c r="K65" s="241">
        <v>0</v>
      </c>
      <c r="L65" s="241">
        <v>0</v>
      </c>
      <c r="M65" s="241">
        <v>0</v>
      </c>
      <c r="N65" s="241">
        <v>0</v>
      </c>
      <c r="O65" s="241">
        <v>0</v>
      </c>
      <c r="P65" s="241">
        <v>0</v>
      </c>
      <c r="Q65" s="241">
        <v>0</v>
      </c>
      <c r="R65" s="241">
        <v>0</v>
      </c>
      <c r="S65" s="241">
        <v>0</v>
      </c>
      <c r="T65" s="147">
        <v>0</v>
      </c>
      <c r="U65" s="148">
        <v>10</v>
      </c>
    </row>
    <row r="66" spans="1:22" s="19" customFormat="1" x14ac:dyDescent="0.25">
      <c r="A66" s="24" t="s">
        <v>47</v>
      </c>
      <c r="B66" s="29" t="s">
        <v>101</v>
      </c>
      <c r="C66" s="50" t="s">
        <v>256</v>
      </c>
      <c r="D66" s="124">
        <v>52.701600000000006</v>
      </c>
      <c r="E66" s="124">
        <v>98.388981000000001</v>
      </c>
      <c r="F66" s="124">
        <v>718.76372912258626</v>
      </c>
      <c r="G66" s="124">
        <v>183.92303765000003</v>
      </c>
      <c r="H66" s="153">
        <v>616.86146924926027</v>
      </c>
      <c r="I66" s="153">
        <v>634.25389176127101</v>
      </c>
      <c r="J66" s="153">
        <v>228.06597752958558</v>
      </c>
      <c r="K66" s="153">
        <v>444.20924181981923</v>
      </c>
      <c r="L66" s="153">
        <v>13.959887440219591</v>
      </c>
      <c r="M66" s="153">
        <v>461.87670028836908</v>
      </c>
      <c r="N66" s="153">
        <v>14.685017440219656</v>
      </c>
      <c r="O66" s="153">
        <v>485.00580455206375</v>
      </c>
      <c r="P66" s="153">
        <v>14.078001440219504</v>
      </c>
      <c r="Q66" s="153">
        <v>508.28937388557028</v>
      </c>
      <c r="R66" s="153">
        <v>14.078001440219504</v>
      </c>
      <c r="S66" s="150">
        <v>532.69736382758992</v>
      </c>
      <c r="T66" s="151">
        <v>901.72835453972414</v>
      </c>
      <c r="U66" s="152">
        <v>3066.3323761346833</v>
      </c>
    </row>
    <row r="67" spans="1:22" s="8" customFormat="1" x14ac:dyDescent="0.25">
      <c r="A67" s="25" t="s">
        <v>48</v>
      </c>
      <c r="B67" s="30" t="s">
        <v>33</v>
      </c>
      <c r="C67" s="49" t="s">
        <v>256</v>
      </c>
      <c r="D67" s="246">
        <v>0.47949999999999998</v>
      </c>
      <c r="E67" s="153">
        <v>1.6887579999999998</v>
      </c>
      <c r="F67" s="153">
        <v>2.3192721905135412</v>
      </c>
      <c r="G67" s="153">
        <v>1.69977</v>
      </c>
      <c r="H67" s="270">
        <v>1.819552970730419</v>
      </c>
      <c r="I67" s="153">
        <v>1.819552970730419</v>
      </c>
      <c r="J67" s="153">
        <v>1.4472774402194064</v>
      </c>
      <c r="K67" s="153">
        <v>1.4472774402194064</v>
      </c>
      <c r="L67" s="153">
        <v>1.4472774402195909</v>
      </c>
      <c r="M67" s="153">
        <v>1.4472774402195909</v>
      </c>
      <c r="N67" s="153">
        <v>1.4472774402196582</v>
      </c>
      <c r="O67" s="153">
        <v>1.4472774402196582</v>
      </c>
      <c r="P67" s="153">
        <v>1.4472774402195054</v>
      </c>
      <c r="Q67" s="153">
        <v>1.4472774402195054</v>
      </c>
      <c r="R67" s="263">
        <v>1.4472774402195054</v>
      </c>
      <c r="S67" s="279">
        <v>1.4472774402195054</v>
      </c>
      <c r="T67" s="147">
        <v>9.0559401718280839</v>
      </c>
      <c r="U67" s="148">
        <v>9.0559401718280839</v>
      </c>
    </row>
    <row r="68" spans="1:22" s="8" customFormat="1" x14ac:dyDescent="0.25">
      <c r="A68" s="25" t="s">
        <v>49</v>
      </c>
      <c r="B68" s="30" t="s">
        <v>34</v>
      </c>
      <c r="C68" s="49" t="s">
        <v>256</v>
      </c>
      <c r="D68" s="120">
        <v>4.1580000000000004</v>
      </c>
      <c r="E68" s="120">
        <v>6.2154069999999999</v>
      </c>
      <c r="F68" s="120">
        <v>28.808979592427395</v>
      </c>
      <c r="G68" s="120">
        <v>26.902252000000001</v>
      </c>
      <c r="H68" s="153">
        <v>30.037212383469953</v>
      </c>
      <c r="I68" s="153">
        <v>61.624779817013767</v>
      </c>
      <c r="J68" s="153">
        <v>0</v>
      </c>
      <c r="K68" s="153">
        <v>36.254071754000002</v>
      </c>
      <c r="L68" s="153">
        <v>0</v>
      </c>
      <c r="M68" s="153">
        <v>36.254071754000002</v>
      </c>
      <c r="N68" s="153">
        <v>0</v>
      </c>
      <c r="O68" s="153">
        <v>36.254071754000002</v>
      </c>
      <c r="P68" s="153">
        <v>0</v>
      </c>
      <c r="Q68" s="153">
        <v>36.254071754000002</v>
      </c>
      <c r="R68" s="153">
        <v>0</v>
      </c>
      <c r="S68" s="146">
        <v>36.254071754000002</v>
      </c>
      <c r="T68" s="147">
        <v>30.037212383469953</v>
      </c>
      <c r="U68" s="148">
        <v>242.89513858701375</v>
      </c>
    </row>
    <row r="69" spans="1:22" s="8" customFormat="1" x14ac:dyDescent="0.25">
      <c r="A69" s="25" t="s">
        <v>61</v>
      </c>
      <c r="B69" s="30" t="s">
        <v>102</v>
      </c>
      <c r="C69" s="49" t="s">
        <v>256</v>
      </c>
      <c r="D69" s="120">
        <v>0</v>
      </c>
      <c r="E69" s="120">
        <v>24.563849999999999</v>
      </c>
      <c r="F69" s="120">
        <v>582.08070438463403</v>
      </c>
      <c r="G69" s="120">
        <v>96.090999999999994</v>
      </c>
      <c r="H69" s="153">
        <v>571.48320389505989</v>
      </c>
      <c r="I69" s="153">
        <v>557.28805897352686</v>
      </c>
      <c r="J69" s="153">
        <v>209.11373008936621</v>
      </c>
      <c r="K69" s="153">
        <v>389.00292262559981</v>
      </c>
      <c r="L69" s="153">
        <v>0</v>
      </c>
      <c r="M69" s="153">
        <v>411.66274109414945</v>
      </c>
      <c r="N69" s="153">
        <v>0</v>
      </c>
      <c r="O69" s="153">
        <v>434.06671535784409</v>
      </c>
      <c r="P69" s="153">
        <v>0</v>
      </c>
      <c r="Q69" s="153">
        <v>457.95730069135078</v>
      </c>
      <c r="R69" s="153">
        <v>0</v>
      </c>
      <c r="S69" s="146">
        <v>482.36529063337036</v>
      </c>
      <c r="T69" s="147">
        <v>780.59693398442607</v>
      </c>
      <c r="U69" s="148">
        <v>2732.3430293758415</v>
      </c>
    </row>
    <row r="70" spans="1:22" s="8" customFormat="1" x14ac:dyDescent="0.25">
      <c r="A70" s="25"/>
      <c r="B70" s="30" t="s">
        <v>100</v>
      </c>
      <c r="C70" s="49" t="s">
        <v>256</v>
      </c>
      <c r="D70" s="241">
        <v>0</v>
      </c>
      <c r="E70" s="241">
        <v>24.563849999999999</v>
      </c>
      <c r="F70" s="241">
        <v>582.08070438463403</v>
      </c>
      <c r="G70" s="241">
        <v>96.090999999999994</v>
      </c>
      <c r="H70" s="241">
        <v>571.48320389505989</v>
      </c>
      <c r="I70" s="241">
        <v>557.28805897352686</v>
      </c>
      <c r="J70" s="241">
        <v>209.11373008936621</v>
      </c>
      <c r="K70" s="241">
        <v>389.00292262559981</v>
      </c>
      <c r="L70" s="241">
        <v>0</v>
      </c>
      <c r="M70" s="241">
        <v>411.66274109414945</v>
      </c>
      <c r="N70" s="241">
        <v>0</v>
      </c>
      <c r="O70" s="241">
        <v>434.06671535784409</v>
      </c>
      <c r="P70" s="241">
        <v>0</v>
      </c>
      <c r="Q70" s="241">
        <v>457.95730069135078</v>
      </c>
      <c r="R70" s="241">
        <v>0</v>
      </c>
      <c r="S70" s="241">
        <v>482.36529063337036</v>
      </c>
      <c r="T70" s="147">
        <v>780.59693398442607</v>
      </c>
      <c r="U70" s="148">
        <v>2732.3430293758415</v>
      </c>
    </row>
    <row r="71" spans="1:22" s="8" customFormat="1" x14ac:dyDescent="0.25">
      <c r="A71" s="11" t="s">
        <v>129</v>
      </c>
      <c r="B71" s="30" t="s">
        <v>267</v>
      </c>
      <c r="C71" s="49" t="s">
        <v>256</v>
      </c>
      <c r="D71" s="241">
        <v>48.064100000000003</v>
      </c>
      <c r="E71" s="241">
        <v>65.920966000000007</v>
      </c>
      <c r="F71" s="241">
        <v>105.55477295501134</v>
      </c>
      <c r="G71" s="241">
        <v>59.230015650000027</v>
      </c>
      <c r="H71" s="241">
        <v>13.521499999999946</v>
      </c>
      <c r="I71" s="241">
        <v>13.521499999999946</v>
      </c>
      <c r="J71" s="241">
        <v>17.504969999999958</v>
      </c>
      <c r="K71" s="241">
        <v>17.504970000000014</v>
      </c>
      <c r="L71" s="241">
        <v>12.51261</v>
      </c>
      <c r="M71" s="241">
        <v>12.512610000000052</v>
      </c>
      <c r="N71" s="241">
        <v>13.237739999999999</v>
      </c>
      <c r="O71" s="241">
        <v>13.237740000000031</v>
      </c>
      <c r="P71" s="241">
        <v>12.630723999999999</v>
      </c>
      <c r="Q71" s="241">
        <v>12.630723999999987</v>
      </c>
      <c r="R71" s="241">
        <v>12.630723999999999</v>
      </c>
      <c r="S71" s="241">
        <v>12.630724000000043</v>
      </c>
      <c r="T71" s="147">
        <v>82.038267999999903</v>
      </c>
      <c r="U71" s="148">
        <v>82.038268000000073</v>
      </c>
    </row>
    <row r="72" spans="1:22" s="19" customFormat="1" x14ac:dyDescent="0.25">
      <c r="A72" s="24" t="s">
        <v>59</v>
      </c>
      <c r="B72" s="29" t="s">
        <v>104</v>
      </c>
      <c r="C72" s="50" t="s">
        <v>256</v>
      </c>
      <c r="D72" s="240">
        <v>-276.36721759912007</v>
      </c>
      <c r="E72" s="240">
        <v>-345.6860661623258</v>
      </c>
      <c r="F72" s="240">
        <v>-960.21744117207891</v>
      </c>
      <c r="G72" s="240">
        <v>-1040.8375049155793</v>
      </c>
      <c r="H72" s="240">
        <v>-657.06870626055274</v>
      </c>
      <c r="I72" s="240">
        <v>-752.0089830240945</v>
      </c>
      <c r="J72" s="240">
        <v>1123.2823960813303</v>
      </c>
      <c r="K72" s="240">
        <v>862.07916968599193</v>
      </c>
      <c r="L72" s="240">
        <v>1060.6322886996836</v>
      </c>
      <c r="M72" s="240">
        <v>513.98921686054177</v>
      </c>
      <c r="N72" s="240">
        <v>875.93456558008495</v>
      </c>
      <c r="O72" s="240">
        <v>83.945044433549242</v>
      </c>
      <c r="P72" s="240">
        <v>978.06681722582346</v>
      </c>
      <c r="Q72" s="240">
        <v>264.78820806523549</v>
      </c>
      <c r="R72" s="240">
        <v>967.95001680347923</v>
      </c>
      <c r="S72" s="240">
        <v>418.50521844410105</v>
      </c>
      <c r="T72" s="151">
        <v>4348.7973781298488</v>
      </c>
      <c r="U72" s="152">
        <v>1391.2978744653251</v>
      </c>
    </row>
    <row r="73" spans="1:22" s="19" customFormat="1" x14ac:dyDescent="0.25">
      <c r="A73" s="25" t="s">
        <v>42</v>
      </c>
      <c r="B73" s="30" t="s">
        <v>319</v>
      </c>
      <c r="C73" s="49" t="s">
        <v>256</v>
      </c>
      <c r="D73" s="124">
        <v>-276.36721759912001</v>
      </c>
      <c r="E73" s="124">
        <v>-347.45799836232555</v>
      </c>
      <c r="F73" s="124">
        <v>-358.77863404104079</v>
      </c>
      <c r="G73" s="124">
        <v>-872.2849147624936</v>
      </c>
      <c r="H73" s="124">
        <v>-33.124765060375644</v>
      </c>
      <c r="I73" s="124">
        <v>-142.25708334028431</v>
      </c>
      <c r="J73" s="124">
        <v>788.70312617087495</v>
      </c>
      <c r="K73" s="124">
        <v>527.49989977553651</v>
      </c>
      <c r="L73" s="124">
        <v>715.63228869964587</v>
      </c>
      <c r="M73" s="124">
        <v>228.6654277976115</v>
      </c>
      <c r="N73" s="124">
        <v>587.93456558004868</v>
      </c>
      <c r="O73" s="124">
        <v>83.945044433512237</v>
      </c>
      <c r="P73" s="124">
        <v>793.35919775672585</v>
      </c>
      <c r="Q73" s="124">
        <v>264.78820806519803</v>
      </c>
      <c r="R73" s="124">
        <v>948.0879439034411</v>
      </c>
      <c r="S73" s="124">
        <v>418.50521844406279</v>
      </c>
      <c r="T73" s="147">
        <v>3800.5923570503605</v>
      </c>
      <c r="U73" s="148">
        <v>1381.1467151756367</v>
      </c>
      <c r="V73" s="297"/>
    </row>
    <row r="74" spans="1:22" s="19" customFormat="1" x14ac:dyDescent="0.25">
      <c r="A74" s="25" t="s">
        <v>43</v>
      </c>
      <c r="B74" s="30" t="s">
        <v>320</v>
      </c>
      <c r="C74" s="49" t="s">
        <v>256</v>
      </c>
      <c r="D74" s="124">
        <v>0</v>
      </c>
      <c r="E74" s="124">
        <v>-4.6782999999993535E-4</v>
      </c>
      <c r="F74" s="124">
        <v>0.51591730287999982</v>
      </c>
      <c r="G74" s="124">
        <v>0</v>
      </c>
      <c r="H74" s="124">
        <v>10.90647173232</v>
      </c>
      <c r="I74" s="124">
        <v>1.2930054023200004</v>
      </c>
      <c r="J74" s="124">
        <v>-2.1599998945021069E-10</v>
      </c>
      <c r="K74" s="124">
        <v>-2.1599998945021069E-10</v>
      </c>
      <c r="L74" s="124">
        <v>0</v>
      </c>
      <c r="M74" s="124">
        <v>0</v>
      </c>
      <c r="N74" s="124">
        <v>0</v>
      </c>
      <c r="O74" s="124">
        <v>0</v>
      </c>
      <c r="P74" s="124">
        <v>0</v>
      </c>
      <c r="Q74" s="124">
        <v>0</v>
      </c>
      <c r="R74" s="124">
        <v>0</v>
      </c>
      <c r="S74" s="124">
        <v>0</v>
      </c>
      <c r="T74" s="147">
        <v>0</v>
      </c>
      <c r="U74" s="148">
        <v>0</v>
      </c>
    </row>
    <row r="75" spans="1:22" s="19" customFormat="1" x14ac:dyDescent="0.25">
      <c r="A75" s="11" t="s">
        <v>46</v>
      </c>
      <c r="B75" s="30" t="s">
        <v>321</v>
      </c>
      <c r="C75" s="49" t="s">
        <v>256</v>
      </c>
      <c r="D75" s="124">
        <v>0</v>
      </c>
      <c r="E75" s="124">
        <v>0</v>
      </c>
      <c r="F75" s="124">
        <v>-604.69163885442549</v>
      </c>
      <c r="G75" s="124">
        <v>-154.21034251308612</v>
      </c>
      <c r="H75" s="124">
        <v>-634.85041293253448</v>
      </c>
      <c r="I75" s="124">
        <v>-622.70350014374628</v>
      </c>
      <c r="J75" s="124">
        <v>334.5792699106338</v>
      </c>
      <c r="K75" s="124">
        <v>334.5792699106338</v>
      </c>
      <c r="L75" s="124">
        <v>345</v>
      </c>
      <c r="M75" s="124">
        <v>285.32378906289301</v>
      </c>
      <c r="N75" s="124">
        <v>288</v>
      </c>
      <c r="O75" s="124">
        <v>0</v>
      </c>
      <c r="P75" s="124">
        <v>184.70761946906009</v>
      </c>
      <c r="Q75" s="124">
        <v>0</v>
      </c>
      <c r="R75" s="124">
        <v>19.86207290000003</v>
      </c>
      <c r="S75" s="124">
        <v>0</v>
      </c>
      <c r="T75" s="147">
        <v>0</v>
      </c>
      <c r="U75" s="148">
        <v>0</v>
      </c>
    </row>
    <row r="76" spans="1:22" s="19" customFormat="1" x14ac:dyDescent="0.25">
      <c r="A76" s="11" t="s">
        <v>92</v>
      </c>
      <c r="B76" s="30" t="s">
        <v>268</v>
      </c>
      <c r="C76" s="49" t="s">
        <v>256</v>
      </c>
      <c r="D76" s="124">
        <v>0</v>
      </c>
      <c r="E76" s="124">
        <v>1.7724000300000042</v>
      </c>
      <c r="F76" s="124">
        <v>2.7369144205084739</v>
      </c>
      <c r="G76" s="124">
        <v>-14.34224764</v>
      </c>
      <c r="H76" s="124">
        <v>3.77985998056829E-11</v>
      </c>
      <c r="I76" s="124">
        <v>11.658595057614715</v>
      </c>
      <c r="J76" s="124">
        <v>3.77985998056829E-11</v>
      </c>
      <c r="K76" s="124">
        <v>3.77985998056829E-11</v>
      </c>
      <c r="L76" s="124">
        <v>3.77985998056829E-11</v>
      </c>
      <c r="M76" s="124">
        <v>3.77985998056829E-11</v>
      </c>
      <c r="N76" s="124">
        <v>3.77985998056829E-11</v>
      </c>
      <c r="O76" s="124">
        <v>3.77985998056829E-11</v>
      </c>
      <c r="P76" s="124">
        <v>3.77985998056829E-11</v>
      </c>
      <c r="Q76" s="124">
        <v>3.77985998056829E-11</v>
      </c>
      <c r="R76" s="124">
        <v>3.77985998056829E-11</v>
      </c>
      <c r="S76" s="124">
        <v>3.77985998056829E-11</v>
      </c>
      <c r="T76" s="147">
        <v>2.267915988340974E-10</v>
      </c>
      <c r="U76" s="148">
        <v>11.65859505780371</v>
      </c>
    </row>
    <row r="77" spans="1:22" s="19" customFormat="1" ht="25.5" x14ac:dyDescent="0.25">
      <c r="A77" s="24" t="s">
        <v>60</v>
      </c>
      <c r="B77" s="29" t="s">
        <v>106</v>
      </c>
      <c r="C77" s="50" t="s">
        <v>256</v>
      </c>
      <c r="D77" s="240">
        <v>-47.727199999999996</v>
      </c>
      <c r="E77" s="240">
        <v>-66.344399999999993</v>
      </c>
      <c r="F77" s="240">
        <v>-84.937669454915252</v>
      </c>
      <c r="G77" s="240">
        <v>15.384902629999997</v>
      </c>
      <c r="H77" s="240">
        <v>2.1812943459520002</v>
      </c>
      <c r="I77" s="240">
        <v>0</v>
      </c>
      <c r="J77" s="240">
        <v>224.65647921626592</v>
      </c>
      <c r="K77" s="240">
        <v>172.41583393719844</v>
      </c>
      <c r="L77" s="240">
        <v>212.12645773993685</v>
      </c>
      <c r="M77" s="240">
        <v>102.79784337210847</v>
      </c>
      <c r="N77" s="240">
        <v>175.18691311601725</v>
      </c>
      <c r="O77" s="240">
        <v>16.789008886710008</v>
      </c>
      <c r="P77" s="240">
        <v>195.61336344516477</v>
      </c>
      <c r="Q77" s="240">
        <v>52.957641613047173</v>
      </c>
      <c r="R77" s="240">
        <v>193.59000336068823</v>
      </c>
      <c r="S77" s="240">
        <v>83.701043688820121</v>
      </c>
      <c r="T77" s="151">
        <v>1003.3545112240249</v>
      </c>
      <c r="U77" s="152">
        <v>428.6613714978842</v>
      </c>
    </row>
    <row r="78" spans="1:22" s="8" customFormat="1" x14ac:dyDescent="0.25">
      <c r="A78" s="25" t="s">
        <v>42</v>
      </c>
      <c r="B78" s="30" t="s">
        <v>322</v>
      </c>
      <c r="C78" s="49" t="s">
        <v>256</v>
      </c>
      <c r="D78" s="120">
        <v>-47.727199999999996</v>
      </c>
      <c r="E78" s="120">
        <v>-66.344399999999993</v>
      </c>
      <c r="F78" s="120">
        <v>-85.348666630915247</v>
      </c>
      <c r="G78" s="120">
        <v>15.384902629999997</v>
      </c>
      <c r="H78" s="153">
        <v>0</v>
      </c>
      <c r="I78" s="153">
        <v>0</v>
      </c>
      <c r="J78" s="153">
        <v>224.65647921626592</v>
      </c>
      <c r="K78" s="153">
        <v>105.49997995510731</v>
      </c>
      <c r="L78" s="153">
        <v>212.12645773993685</v>
      </c>
      <c r="M78" s="153">
        <v>45.733085559522301</v>
      </c>
      <c r="N78" s="153">
        <v>175.18691311601725</v>
      </c>
      <c r="O78" s="153">
        <v>16.789008886702447</v>
      </c>
      <c r="P78" s="153">
        <v>195.61336344516477</v>
      </c>
      <c r="Q78" s="153">
        <v>52.957641613039613</v>
      </c>
      <c r="R78" s="263">
        <v>189.61758878068824</v>
      </c>
      <c r="S78" s="263">
        <v>83.701043688812561</v>
      </c>
      <c r="T78" s="147">
        <v>997.20080229807297</v>
      </c>
      <c r="U78" s="148">
        <v>304.68075970318421</v>
      </c>
    </row>
    <row r="79" spans="1:22" s="8" customFormat="1" x14ac:dyDescent="0.25">
      <c r="A79" s="25" t="s">
        <v>43</v>
      </c>
      <c r="B79" s="30" t="s">
        <v>323</v>
      </c>
      <c r="C79" s="49" t="s">
        <v>256</v>
      </c>
      <c r="D79" s="120">
        <v>0</v>
      </c>
      <c r="E79" s="120">
        <v>0</v>
      </c>
      <c r="F79" s="120">
        <v>0.103183128</v>
      </c>
      <c r="G79" s="120">
        <v>0</v>
      </c>
      <c r="H79" s="270">
        <v>2.1812943459520002</v>
      </c>
      <c r="I79" s="153">
        <v>0</v>
      </c>
      <c r="J79" s="153">
        <v>0</v>
      </c>
      <c r="K79" s="153">
        <v>-4.319999789004214E-11</v>
      </c>
      <c r="L79" s="153">
        <v>0</v>
      </c>
      <c r="M79" s="153">
        <v>0</v>
      </c>
      <c r="N79" s="153">
        <v>0</v>
      </c>
      <c r="O79" s="153">
        <v>0</v>
      </c>
      <c r="P79" s="153">
        <v>0</v>
      </c>
      <c r="Q79" s="153">
        <v>0</v>
      </c>
      <c r="R79" s="153">
        <v>0</v>
      </c>
      <c r="S79" s="263">
        <v>0</v>
      </c>
      <c r="T79" s="147">
        <v>0</v>
      </c>
      <c r="U79" s="148">
        <v>0</v>
      </c>
    </row>
    <row r="80" spans="1:22" s="8" customFormat="1" x14ac:dyDescent="0.25">
      <c r="A80" s="11" t="s">
        <v>46</v>
      </c>
      <c r="B80" s="30" t="s">
        <v>324</v>
      </c>
      <c r="C80" s="49" t="s">
        <v>256</v>
      </c>
      <c r="D80" s="120">
        <v>0</v>
      </c>
      <c r="E80" s="120">
        <v>0</v>
      </c>
      <c r="F80" s="120">
        <v>0</v>
      </c>
      <c r="G80" s="120">
        <v>0</v>
      </c>
      <c r="H80" s="270">
        <v>0</v>
      </c>
      <c r="I80" s="153">
        <v>0</v>
      </c>
      <c r="J80" s="153">
        <v>0</v>
      </c>
      <c r="K80" s="153">
        <v>66.915853982126762</v>
      </c>
      <c r="L80" s="153">
        <v>0</v>
      </c>
      <c r="M80" s="153">
        <v>57.064757812578605</v>
      </c>
      <c r="N80" s="153">
        <v>0</v>
      </c>
      <c r="O80" s="153">
        <v>0</v>
      </c>
      <c r="P80" s="153">
        <v>0</v>
      </c>
      <c r="Q80" s="153">
        <v>0</v>
      </c>
      <c r="R80" s="263">
        <v>3.9724145800000059</v>
      </c>
      <c r="S80" s="263">
        <v>0</v>
      </c>
      <c r="T80" s="147">
        <v>0</v>
      </c>
      <c r="U80" s="148">
        <v>0</v>
      </c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>
        <v>0</v>
      </c>
      <c r="E81" s="120">
        <v>0</v>
      </c>
      <c r="F81" s="120">
        <v>0.3078140479999994</v>
      </c>
      <c r="G81" s="120">
        <v>0</v>
      </c>
      <c r="H81" s="270">
        <v>0</v>
      </c>
      <c r="I81" s="153">
        <v>0</v>
      </c>
      <c r="J81" s="153">
        <v>0</v>
      </c>
      <c r="K81" s="153">
        <v>7.5597199611365806E-12</v>
      </c>
      <c r="L81" s="153">
        <v>0</v>
      </c>
      <c r="M81" s="153">
        <v>7.5597199611365806E-12</v>
      </c>
      <c r="N81" s="153">
        <v>0</v>
      </c>
      <c r="O81" s="153">
        <v>7.5597199611365806E-12</v>
      </c>
      <c r="P81" s="153">
        <v>0</v>
      </c>
      <c r="Q81" s="153">
        <v>7.5597199611365806E-12</v>
      </c>
      <c r="R81" s="153">
        <v>0</v>
      </c>
      <c r="S81" s="263">
        <v>7.5597199611365806E-12</v>
      </c>
      <c r="T81" s="147">
        <v>0</v>
      </c>
      <c r="U81" s="148">
        <v>3.77985998056829E-11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240">
        <v>-228.64001759912009</v>
      </c>
      <c r="E82" s="240">
        <v>-279.34166616232579</v>
      </c>
      <c r="F82" s="240">
        <v>-875.27977171716361</v>
      </c>
      <c r="G82" s="240">
        <v>-1056.2224075455792</v>
      </c>
      <c r="H82" s="240">
        <v>-659.25000060650473</v>
      </c>
      <c r="I82" s="240">
        <v>-752.0089830240945</v>
      </c>
      <c r="J82" s="240">
        <v>898.62591686506437</v>
      </c>
      <c r="K82" s="240">
        <v>689.66333574879354</v>
      </c>
      <c r="L82" s="240">
        <v>848.50583095974673</v>
      </c>
      <c r="M82" s="240">
        <v>411.19137348843333</v>
      </c>
      <c r="N82" s="240">
        <v>700.74765246406764</v>
      </c>
      <c r="O82" s="240">
        <v>67.156035546839234</v>
      </c>
      <c r="P82" s="240">
        <v>782.45345378065872</v>
      </c>
      <c r="Q82" s="240">
        <v>211.83056645218832</v>
      </c>
      <c r="R82" s="240">
        <v>774.360013442791</v>
      </c>
      <c r="S82" s="240">
        <v>334.80417475528094</v>
      </c>
      <c r="T82" s="151">
        <v>3345.4428669058238</v>
      </c>
      <c r="U82" s="152">
        <v>962.63650296744095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241">
        <v>-228.64001759912003</v>
      </c>
      <c r="E83" s="241">
        <v>-281.11359836232555</v>
      </c>
      <c r="F83" s="241">
        <v>-273.42996741012553</v>
      </c>
      <c r="G83" s="241">
        <v>-887.66981739249354</v>
      </c>
      <c r="H83" s="241">
        <v>-33.124765060375644</v>
      </c>
      <c r="I83" s="241">
        <v>-142.25708334028431</v>
      </c>
      <c r="J83" s="241">
        <v>564.04664695460906</v>
      </c>
      <c r="K83" s="241">
        <v>421.99991982042923</v>
      </c>
      <c r="L83" s="241">
        <v>503.50583095970899</v>
      </c>
      <c r="M83" s="241">
        <v>182.93234223808921</v>
      </c>
      <c r="N83" s="241">
        <v>412.74765246403143</v>
      </c>
      <c r="O83" s="241">
        <v>67.15603554680979</v>
      </c>
      <c r="P83" s="241">
        <v>597.74583431156111</v>
      </c>
      <c r="Q83" s="241">
        <v>211.83056645215842</v>
      </c>
      <c r="R83" s="241">
        <v>758.47035512275284</v>
      </c>
      <c r="S83" s="241">
        <v>334.80417475525024</v>
      </c>
      <c r="T83" s="147">
        <v>2803.3915547522879</v>
      </c>
      <c r="U83" s="148">
        <v>1076.4659554724526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241">
        <v>0</v>
      </c>
      <c r="E84" s="241">
        <v>-4.6782999999993535E-4</v>
      </c>
      <c r="F84" s="241">
        <v>0.4127341748799998</v>
      </c>
      <c r="G84" s="241">
        <v>0</v>
      </c>
      <c r="H84" s="241">
        <v>8.7251773863679993</v>
      </c>
      <c r="I84" s="241">
        <v>1.2930054023200004</v>
      </c>
      <c r="J84" s="241">
        <v>-2.1599998945021069E-10</v>
      </c>
      <c r="K84" s="241">
        <v>-1.7279999156016856E-10</v>
      </c>
      <c r="L84" s="241">
        <v>0</v>
      </c>
      <c r="M84" s="241">
        <v>0</v>
      </c>
      <c r="N84" s="241">
        <v>0</v>
      </c>
      <c r="O84" s="241">
        <v>0</v>
      </c>
      <c r="P84" s="241">
        <v>0</v>
      </c>
      <c r="Q84" s="241">
        <v>0</v>
      </c>
      <c r="R84" s="241">
        <v>0</v>
      </c>
      <c r="S84" s="241">
        <v>0</v>
      </c>
      <c r="T84" s="147">
        <v>0</v>
      </c>
      <c r="U84" s="148">
        <v>0</v>
      </c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241">
        <v>0</v>
      </c>
      <c r="E85" s="241">
        <v>0</v>
      </c>
      <c r="F85" s="241">
        <v>-604.69163885442549</v>
      </c>
      <c r="G85" s="241">
        <v>-154.21034251308612</v>
      </c>
      <c r="H85" s="241">
        <v>-634.85041293253448</v>
      </c>
      <c r="I85" s="241">
        <v>-622.70350014374628</v>
      </c>
      <c r="J85" s="241">
        <v>334.5792699106338</v>
      </c>
      <c r="K85" s="241">
        <v>267.66341592850705</v>
      </c>
      <c r="L85" s="241">
        <v>345</v>
      </c>
      <c r="M85" s="241">
        <v>228.25903125031442</v>
      </c>
      <c r="N85" s="241">
        <v>288</v>
      </c>
      <c r="O85" s="241">
        <v>0</v>
      </c>
      <c r="P85" s="241">
        <v>184.70761946906009</v>
      </c>
      <c r="Q85" s="241">
        <v>0</v>
      </c>
      <c r="R85" s="241">
        <v>15.889658320000024</v>
      </c>
      <c r="S85" s="241">
        <v>0</v>
      </c>
      <c r="T85" s="147">
        <v>0</v>
      </c>
      <c r="U85" s="148">
        <v>0</v>
      </c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241">
        <v>0</v>
      </c>
      <c r="E86" s="241">
        <v>1.7724000300000042</v>
      </c>
      <c r="F86" s="241">
        <v>2.4291003725084743</v>
      </c>
      <c r="G86" s="241">
        <v>-14.34224764</v>
      </c>
      <c r="H86" s="241">
        <v>3.77985998056829E-11</v>
      </c>
      <c r="I86" s="241">
        <v>11.658595057614715</v>
      </c>
      <c r="J86" s="241">
        <v>3.77985998056829E-11</v>
      </c>
      <c r="K86" s="241">
        <v>3.0238879844546322E-11</v>
      </c>
      <c r="L86" s="241">
        <v>3.77985998056829E-11</v>
      </c>
      <c r="M86" s="241">
        <v>3.0238879844546322E-11</v>
      </c>
      <c r="N86" s="241">
        <v>3.77985998056829E-11</v>
      </c>
      <c r="O86" s="241">
        <v>3.0238879844546322E-11</v>
      </c>
      <c r="P86" s="241">
        <v>3.77985998056829E-11</v>
      </c>
      <c r="Q86" s="241">
        <v>3.0238879844546322E-11</v>
      </c>
      <c r="R86" s="241">
        <v>3.77985998056829E-11</v>
      </c>
      <c r="S86" s="241">
        <v>3.0238879844546322E-11</v>
      </c>
      <c r="T86" s="147">
        <v>2.267915988340974E-10</v>
      </c>
      <c r="U86" s="148">
        <v>11.658595057765909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240">
        <v>-228.64001759912009</v>
      </c>
      <c r="E87" s="240">
        <v>-279.34166616232579</v>
      </c>
      <c r="F87" s="240">
        <v>-875.27977171716361</v>
      </c>
      <c r="G87" s="240">
        <v>-1056.2224075455792</v>
      </c>
      <c r="H87" s="240">
        <v>-659.25000060650473</v>
      </c>
      <c r="I87" s="240">
        <v>-752.0089830240945</v>
      </c>
      <c r="J87" s="240">
        <v>898.62591686506437</v>
      </c>
      <c r="K87" s="240">
        <v>689.66333574879354</v>
      </c>
      <c r="L87" s="240">
        <v>848.50583095974673</v>
      </c>
      <c r="M87" s="240">
        <v>411.19137348843333</v>
      </c>
      <c r="N87" s="240">
        <v>700.74765246406764</v>
      </c>
      <c r="O87" s="240">
        <v>67.156035546839234</v>
      </c>
      <c r="P87" s="240">
        <v>782.45345378065872</v>
      </c>
      <c r="Q87" s="240">
        <v>211.83056645218832</v>
      </c>
      <c r="R87" s="240">
        <v>774.360013442791</v>
      </c>
      <c r="S87" s="240">
        <v>334.80417475528094</v>
      </c>
      <c r="T87" s="151">
        <v>3345.4428669058238</v>
      </c>
      <c r="U87" s="152">
        <v>962.63650296744095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>
        <v>0</v>
      </c>
      <c r="E88" s="120">
        <v>0</v>
      </c>
      <c r="F88" s="120">
        <v>0</v>
      </c>
      <c r="G88" s="120">
        <v>0</v>
      </c>
      <c r="H88" s="145">
        <v>0</v>
      </c>
      <c r="I88" s="145">
        <v>0</v>
      </c>
      <c r="J88" s="145">
        <v>0</v>
      </c>
      <c r="K88" s="145">
        <v>0</v>
      </c>
      <c r="L88" s="145">
        <v>0</v>
      </c>
      <c r="M88" s="145">
        <v>0</v>
      </c>
      <c r="N88" s="145">
        <v>0</v>
      </c>
      <c r="O88" s="145">
        <v>0</v>
      </c>
      <c r="P88" s="145">
        <v>0</v>
      </c>
      <c r="Q88" s="145">
        <v>0</v>
      </c>
      <c r="R88" s="145">
        <v>0</v>
      </c>
      <c r="S88" s="146">
        <v>0</v>
      </c>
      <c r="T88" s="147">
        <v>0</v>
      </c>
      <c r="U88" s="148"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>
        <v>0</v>
      </c>
      <c r="E89" s="120">
        <v>0</v>
      </c>
      <c r="F89" s="120">
        <v>0</v>
      </c>
      <c r="G89" s="120">
        <v>0</v>
      </c>
      <c r="H89" s="145">
        <v>0</v>
      </c>
      <c r="I89" s="145">
        <v>0</v>
      </c>
      <c r="J89" s="145">
        <v>0</v>
      </c>
      <c r="K89" s="145">
        <v>0</v>
      </c>
      <c r="L89" s="145">
        <v>0</v>
      </c>
      <c r="M89" s="145">
        <v>0</v>
      </c>
      <c r="N89" s="145">
        <v>0</v>
      </c>
      <c r="O89" s="145">
        <v>0</v>
      </c>
      <c r="P89" s="145">
        <v>0</v>
      </c>
      <c r="Q89" s="145">
        <v>0</v>
      </c>
      <c r="R89" s="145">
        <v>0</v>
      </c>
      <c r="S89" s="146">
        <v>0</v>
      </c>
      <c r="T89" s="147">
        <v>0</v>
      </c>
      <c r="U89" s="148"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>
        <v>0</v>
      </c>
      <c r="E90" s="120">
        <v>0</v>
      </c>
      <c r="F90" s="120">
        <v>0</v>
      </c>
      <c r="G90" s="120">
        <v>0</v>
      </c>
      <c r="H90" s="145">
        <v>0</v>
      </c>
      <c r="I90" s="145">
        <v>0</v>
      </c>
      <c r="J90" s="145">
        <v>224.65647921626589</v>
      </c>
      <c r="K90" s="145">
        <v>172.41583393719844</v>
      </c>
      <c r="L90" s="145">
        <v>212.12645773993682</v>
      </c>
      <c r="M90" s="145">
        <v>102.79784337210846</v>
      </c>
      <c r="N90" s="145">
        <v>175.18691311601725</v>
      </c>
      <c r="O90" s="145">
        <v>16.789008886710004</v>
      </c>
      <c r="P90" s="145">
        <v>195.61336344516494</v>
      </c>
      <c r="Q90" s="145">
        <v>52.957641613047166</v>
      </c>
      <c r="R90" s="145">
        <v>193.59000336069579</v>
      </c>
      <c r="S90" s="146">
        <v>83.701043688820121</v>
      </c>
      <c r="T90" s="147">
        <v>1001.1732168780807</v>
      </c>
      <c r="U90" s="148">
        <v>428.66137149788415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>
        <v>0</v>
      </c>
      <c r="E91" s="125">
        <v>0</v>
      </c>
      <c r="F91" s="125">
        <v>0</v>
      </c>
      <c r="G91" s="125">
        <v>0</v>
      </c>
      <c r="H91" s="253">
        <v>0</v>
      </c>
      <c r="I91" s="253">
        <v>0</v>
      </c>
      <c r="J91" s="275">
        <v>673.96943764879848</v>
      </c>
      <c r="K91" s="275">
        <v>517.24750181159516</v>
      </c>
      <c r="L91" s="275">
        <v>636.37937321980985</v>
      </c>
      <c r="M91" s="275">
        <v>308.39353011632488</v>
      </c>
      <c r="N91" s="275">
        <v>525.56073934805045</v>
      </c>
      <c r="O91" s="275">
        <v>50.367026660129227</v>
      </c>
      <c r="P91" s="275">
        <v>586.84009033549376</v>
      </c>
      <c r="Q91" s="275">
        <v>158.87292483914115</v>
      </c>
      <c r="R91" s="275">
        <v>580.77001008209527</v>
      </c>
      <c r="S91" s="275">
        <v>251.10313106646083</v>
      </c>
      <c r="T91" s="157">
        <v>3003.5196506342477</v>
      </c>
      <c r="U91" s="158">
        <v>1285.9841144936513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242">
        <v>131.9179</v>
      </c>
      <c r="E92" s="242">
        <v>2146.0322999999999</v>
      </c>
      <c r="F92" s="242">
        <v>4136.0661192705547</v>
      </c>
      <c r="G92" s="242">
        <v>3589.2164707800002</v>
      </c>
      <c r="H92" s="242">
        <v>5346.2778625224619</v>
      </c>
      <c r="I92" s="242">
        <v>5271.6567644811985</v>
      </c>
      <c r="J92" s="242">
        <v>4422.1198566302764</v>
      </c>
      <c r="K92" s="242">
        <v>4422.3940843692862</v>
      </c>
      <c r="L92" s="242">
        <v>4918.92364837287</v>
      </c>
      <c r="M92" s="242">
        <v>4492.0694875273748</v>
      </c>
      <c r="N92" s="242">
        <v>5165.671362898639</v>
      </c>
      <c r="O92" s="242">
        <v>4494.958173373032</v>
      </c>
      <c r="P92" s="242">
        <v>5372.0124104975748</v>
      </c>
      <c r="Q92" s="242">
        <v>4713.4358720611253</v>
      </c>
      <c r="R92" s="242">
        <v>5537.6608727226594</v>
      </c>
      <c r="S92" s="242">
        <v>5018.8440993601016</v>
      </c>
      <c r="T92" s="161">
        <v>30762.666013644481</v>
      </c>
      <c r="U92" s="162">
        <v>28413.358481172123</v>
      </c>
    </row>
    <row r="93" spans="1:21" s="8" customFormat="1" x14ac:dyDescent="0.25">
      <c r="A93" s="25" t="s">
        <v>42</v>
      </c>
      <c r="B93" s="277" t="s">
        <v>328</v>
      </c>
      <c r="C93" s="49" t="s">
        <v>256</v>
      </c>
      <c r="D93" s="120">
        <v>142.42179999999999</v>
      </c>
      <c r="E93" s="120">
        <v>2115.1911999999998</v>
      </c>
      <c r="F93" s="120">
        <v>1074.71937925</v>
      </c>
      <c r="G93" s="120">
        <v>1074.7194045199999</v>
      </c>
      <c r="H93" s="145">
        <v>3475.4895042846224</v>
      </c>
      <c r="I93" s="145">
        <v>3339.8964727145949</v>
      </c>
      <c r="J93" s="145">
        <v>3844.519499178276</v>
      </c>
      <c r="K93" s="145">
        <v>3844.519499178276</v>
      </c>
      <c r="L93" s="145">
        <v>4540.8436542928694</v>
      </c>
      <c r="M93" s="145">
        <v>4113.6963915035831</v>
      </c>
      <c r="N93" s="145">
        <v>4836.153354726639</v>
      </c>
      <c r="O93" s="145">
        <v>4386.2306920008759</v>
      </c>
      <c r="P93" s="145">
        <v>5154.2247639262996</v>
      </c>
      <c r="Q93" s="145">
        <v>4680.0231645225576</v>
      </c>
      <c r="R93" s="145">
        <v>5484.7188057426583</v>
      </c>
      <c r="S93" s="146">
        <v>4985.7641052801018</v>
      </c>
      <c r="T93" s="147">
        <v>27335.949582151366</v>
      </c>
      <c r="U93" s="148">
        <v>25350.130325199989</v>
      </c>
    </row>
    <row r="94" spans="1:21" s="8" customFormat="1" x14ac:dyDescent="0.25">
      <c r="A94" s="25"/>
      <c r="B94" s="277" t="s">
        <v>329</v>
      </c>
      <c r="C94" s="49" t="s">
        <v>256</v>
      </c>
      <c r="D94" s="120">
        <v>3.3600000000000005E-2</v>
      </c>
      <c r="E94" s="120">
        <v>2.972</v>
      </c>
      <c r="F94" s="120">
        <v>15.6494</v>
      </c>
      <c r="G94" s="120">
        <v>25.772512500000005</v>
      </c>
      <c r="H94" s="145">
        <v>0.74682174158000003</v>
      </c>
      <c r="I94" s="145">
        <v>0.74682174158000003</v>
      </c>
      <c r="J94" s="145">
        <v>0.93736297199999996</v>
      </c>
      <c r="K94" s="145">
        <v>0.93736297199999996</v>
      </c>
      <c r="L94" s="145">
        <v>0.10999959999999999</v>
      </c>
      <c r="M94" s="145">
        <v>0.10999959999999999</v>
      </c>
      <c r="N94" s="145">
        <v>8.5480136919999996</v>
      </c>
      <c r="O94" s="145">
        <v>8.5480136919999996</v>
      </c>
      <c r="P94" s="145">
        <v>0.10999959999999999</v>
      </c>
      <c r="Q94" s="145">
        <v>0.10999959999999999</v>
      </c>
      <c r="R94" s="145">
        <v>0.10999959999999999</v>
      </c>
      <c r="S94" s="146">
        <v>0.10999959999999999</v>
      </c>
      <c r="T94" s="147">
        <v>0</v>
      </c>
      <c r="U94" s="148">
        <v>0</v>
      </c>
    </row>
    <row r="95" spans="1:21" s="8" customFormat="1" x14ac:dyDescent="0.25">
      <c r="A95" s="25"/>
      <c r="B95" s="277" t="s">
        <v>330</v>
      </c>
      <c r="C95" s="49" t="s">
        <v>256</v>
      </c>
      <c r="D95" s="245">
        <v>0</v>
      </c>
      <c r="E95" s="245">
        <v>0</v>
      </c>
      <c r="F95" s="245">
        <v>3017.0196361405547</v>
      </c>
      <c r="G95" s="245">
        <v>2432.5009</v>
      </c>
      <c r="H95" s="269">
        <v>1837.0715420162592</v>
      </c>
      <c r="I95" s="145">
        <v>1847.8468308062083</v>
      </c>
      <c r="J95" s="145">
        <v>543.69299999999998</v>
      </c>
      <c r="K95" s="145">
        <v>543.96722773901035</v>
      </c>
      <c r="L95" s="145">
        <v>345</v>
      </c>
      <c r="M95" s="145">
        <v>345.29310194379082</v>
      </c>
      <c r="N95" s="145">
        <v>288</v>
      </c>
      <c r="O95" s="145">
        <v>67.20947320015604</v>
      </c>
      <c r="P95" s="145">
        <v>184.7076524912741</v>
      </c>
      <c r="Q95" s="145">
        <v>0.33271345856679346</v>
      </c>
      <c r="R95" s="260">
        <v>15.889658320000024</v>
      </c>
      <c r="S95" s="260">
        <v>0</v>
      </c>
      <c r="T95" s="147">
        <v>0</v>
      </c>
      <c r="U95" s="148">
        <v>0</v>
      </c>
    </row>
    <row r="96" spans="1:21" s="8" customFormat="1" x14ac:dyDescent="0.25">
      <c r="A96" s="25" t="s">
        <v>43</v>
      </c>
      <c r="B96" s="277" t="s">
        <v>110</v>
      </c>
      <c r="C96" s="49" t="s">
        <v>256</v>
      </c>
      <c r="D96" s="120">
        <v>-10.537499999999994</v>
      </c>
      <c r="E96" s="120">
        <v>27.869100000000092</v>
      </c>
      <c r="F96" s="120">
        <v>28.677703879999999</v>
      </c>
      <c r="G96" s="120">
        <v>56.223653759999991</v>
      </c>
      <c r="H96" s="269">
        <v>32.969994479999997</v>
      </c>
      <c r="I96" s="145">
        <v>83.16663921881522</v>
      </c>
      <c r="J96" s="145">
        <v>32.969994479999997</v>
      </c>
      <c r="K96" s="145">
        <v>32.969994479999997</v>
      </c>
      <c r="L96" s="145">
        <v>32.969994479999997</v>
      </c>
      <c r="M96" s="145">
        <v>32.969994479999997</v>
      </c>
      <c r="N96" s="145">
        <v>32.969994479999997</v>
      </c>
      <c r="O96" s="145">
        <v>32.969994479999997</v>
      </c>
      <c r="P96" s="145">
        <v>32.969994479999997</v>
      </c>
      <c r="Q96" s="145">
        <v>32.969994479999997</v>
      </c>
      <c r="R96" s="145">
        <v>36.942409060000138</v>
      </c>
      <c r="S96" s="146">
        <v>32.969994479999777</v>
      </c>
      <c r="T96" s="147">
        <v>201.79238146000012</v>
      </c>
      <c r="U96" s="148">
        <v>248.01661161881498</v>
      </c>
    </row>
    <row r="97" spans="1:21" s="19" customFormat="1" ht="25.5" x14ac:dyDescent="0.25">
      <c r="A97" s="24">
        <v>2</v>
      </c>
      <c r="B97" s="278" t="s">
        <v>111</v>
      </c>
      <c r="C97" s="50" t="s">
        <v>256</v>
      </c>
      <c r="D97" s="124">
        <v>137.5419</v>
      </c>
      <c r="E97" s="124">
        <v>1569.9126000000001</v>
      </c>
      <c r="F97" s="124">
        <v>3753.6791353407957</v>
      </c>
      <c r="G97" s="124">
        <v>3079.4638579800007</v>
      </c>
      <c r="H97" s="153">
        <v>5003.8338193302134</v>
      </c>
      <c r="I97" s="153">
        <v>5495.26570069234</v>
      </c>
      <c r="J97" s="153">
        <v>3982.2950522531191</v>
      </c>
      <c r="K97" s="153">
        <v>4089.7559189505755</v>
      </c>
      <c r="L97" s="153">
        <v>4369.0627586242026</v>
      </c>
      <c r="M97" s="153">
        <v>4247.6866472304991</v>
      </c>
      <c r="N97" s="153">
        <v>4291.3027768377497</v>
      </c>
      <c r="O97" s="153">
        <v>3964.9667408491</v>
      </c>
      <c r="P97" s="153">
        <v>4327.9643304709325</v>
      </c>
      <c r="Q97" s="153">
        <v>4081.1046310841648</v>
      </c>
      <c r="R97" s="153">
        <v>4169.2409238259779</v>
      </c>
      <c r="S97" s="150">
        <v>4162.8583586519853</v>
      </c>
      <c r="T97" s="151">
        <v>26143.699661342194</v>
      </c>
      <c r="U97" s="152">
        <v>26041.637997458663</v>
      </c>
    </row>
    <row r="98" spans="1:21" s="19" customFormat="1" x14ac:dyDescent="0.25">
      <c r="A98" s="11" t="s">
        <v>48</v>
      </c>
      <c r="B98" s="277" t="s">
        <v>121</v>
      </c>
      <c r="C98" s="49" t="s">
        <v>256</v>
      </c>
      <c r="D98" s="246">
        <v>10.855799999999999</v>
      </c>
      <c r="E98" s="246">
        <v>10.855799999999999</v>
      </c>
      <c r="F98" s="246">
        <v>62.22117870999999</v>
      </c>
      <c r="G98" s="246">
        <v>58.663219649999995</v>
      </c>
      <c r="H98" s="269">
        <v>58.079599999999999</v>
      </c>
      <c r="I98" s="145">
        <v>58.079627055999985</v>
      </c>
      <c r="J98" s="145">
        <v>57.92820600000001</v>
      </c>
      <c r="K98" s="145">
        <v>57.92820600000001</v>
      </c>
      <c r="L98" s="145">
        <v>59.086770120000011</v>
      </c>
      <c r="M98" s="145">
        <v>59.086770120000011</v>
      </c>
      <c r="N98" s="145">
        <v>56.156985705491046</v>
      </c>
      <c r="O98" s="145">
        <v>56.156985705491046</v>
      </c>
      <c r="P98" s="145">
        <v>61.473875632847999</v>
      </c>
      <c r="Q98" s="153">
        <v>61.473875632847999</v>
      </c>
      <c r="R98" s="153">
        <v>61.473875632847999</v>
      </c>
      <c r="S98" s="150">
        <v>61.473875632847999</v>
      </c>
      <c r="T98" s="147">
        <v>354.19931309118704</v>
      </c>
      <c r="U98" s="148">
        <v>354.19934014718706</v>
      </c>
    </row>
    <row r="99" spans="1:21" s="19" customFormat="1" x14ac:dyDescent="0.25">
      <c r="A99" s="11" t="s">
        <v>49</v>
      </c>
      <c r="B99" s="277" t="s">
        <v>113</v>
      </c>
      <c r="C99" s="49" t="s">
        <v>256</v>
      </c>
      <c r="D99" s="246">
        <v>0</v>
      </c>
      <c r="E99" s="246">
        <v>17.896099999999997</v>
      </c>
      <c r="F99" s="246">
        <v>1019.1812671333814</v>
      </c>
      <c r="G99" s="246">
        <v>1293.1716509799999</v>
      </c>
      <c r="H99" s="269">
        <v>2889.6055675976045</v>
      </c>
      <c r="I99" s="145">
        <v>2894.6489899890917</v>
      </c>
      <c r="J99" s="145">
        <v>1476.9146921227523</v>
      </c>
      <c r="K99" s="145">
        <v>543.69299999999998</v>
      </c>
      <c r="L99" s="145">
        <v>1299.9050356736464</v>
      </c>
      <c r="M99" s="145">
        <v>329.45479999999998</v>
      </c>
      <c r="N99" s="145">
        <v>1618.4122013008846</v>
      </c>
      <c r="O99" s="145">
        <v>0</v>
      </c>
      <c r="P99" s="145">
        <v>1575.0746239882121</v>
      </c>
      <c r="Q99" s="153">
        <v>0</v>
      </c>
      <c r="R99" s="263">
        <v>1425.7750744165851</v>
      </c>
      <c r="S99" s="263">
        <v>0</v>
      </c>
      <c r="T99" s="147">
        <v>10285.687195099687</v>
      </c>
      <c r="U99" s="148">
        <v>3767.7967899890914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246">
        <v>0</v>
      </c>
      <c r="E100" s="145">
        <v>0</v>
      </c>
      <c r="F100" s="254">
        <v>1019.1812671333814</v>
      </c>
      <c r="G100" s="254">
        <v>1293.1716509799999</v>
      </c>
      <c r="H100" s="254">
        <v>2889.6055675976045</v>
      </c>
      <c r="I100" s="254">
        <v>2894.6489899890917</v>
      </c>
      <c r="J100" s="254">
        <v>543.6930000000001</v>
      </c>
      <c r="K100" s="254">
        <v>543.69299999999998</v>
      </c>
      <c r="L100" s="254">
        <v>345.00000000000011</v>
      </c>
      <c r="M100" s="254">
        <v>329.45479999999998</v>
      </c>
      <c r="N100" s="254">
        <v>288</v>
      </c>
      <c r="O100" s="254">
        <v>0</v>
      </c>
      <c r="P100" s="254">
        <v>184.70765249127408</v>
      </c>
      <c r="Q100" s="244">
        <v>0</v>
      </c>
      <c r="R100" s="244">
        <v>15.889658320000024</v>
      </c>
      <c r="S100" s="276">
        <v>0</v>
      </c>
      <c r="T100" s="147">
        <v>4266.8958784088791</v>
      </c>
      <c r="U100" s="148">
        <v>3767.7967899890914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246">
        <v>0</v>
      </c>
      <c r="E101" s="145">
        <v>17.896099999999997</v>
      </c>
      <c r="F101" s="145">
        <v>888.41557993999993</v>
      </c>
      <c r="G101" s="145">
        <v>0</v>
      </c>
      <c r="H101" s="145">
        <v>0</v>
      </c>
      <c r="I101" s="145">
        <v>0</v>
      </c>
      <c r="J101" s="145">
        <v>933.22169212275219</v>
      </c>
      <c r="K101" s="145">
        <v>0</v>
      </c>
      <c r="L101" s="145">
        <v>954.90503567364624</v>
      </c>
      <c r="M101" s="145">
        <v>0</v>
      </c>
      <c r="N101" s="145">
        <v>1330.4122013008846</v>
      </c>
      <c r="O101" s="145">
        <v>0</v>
      </c>
      <c r="P101" s="145">
        <v>1390.366971496938</v>
      </c>
      <c r="Q101" s="153">
        <v>0</v>
      </c>
      <c r="R101" s="153">
        <v>1409.885416096585</v>
      </c>
      <c r="S101" s="150">
        <v>0</v>
      </c>
      <c r="T101" s="147">
        <v>6018.7913166908056</v>
      </c>
      <c r="U101" s="148"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0">
        <v>0</v>
      </c>
      <c r="E102" s="120">
        <v>779.779</v>
      </c>
      <c r="F102" s="120">
        <v>888.41557993999993</v>
      </c>
      <c r="G102" s="120">
        <v>590.63750000000005</v>
      </c>
      <c r="H102" s="145">
        <v>920.13237120049109</v>
      </c>
      <c r="I102" s="145">
        <v>926.72013848653194</v>
      </c>
      <c r="J102" s="145">
        <v>933.22169212275219</v>
      </c>
      <c r="K102" s="145">
        <v>913.4788990286122</v>
      </c>
      <c r="L102" s="145">
        <v>954.90503567364624</v>
      </c>
      <c r="M102" s="145">
        <v>955.50378884236454</v>
      </c>
      <c r="N102" s="145">
        <v>1330.4122013008846</v>
      </c>
      <c r="O102" s="145">
        <v>1336.7939603048283</v>
      </c>
      <c r="P102" s="145">
        <v>1390.366971496938</v>
      </c>
      <c r="Q102" s="153">
        <v>1410.9490220400735</v>
      </c>
      <c r="R102" s="153">
        <v>1409.885416096585</v>
      </c>
      <c r="S102" s="150">
        <v>1432.2083049453256</v>
      </c>
      <c r="T102" s="147">
        <v>6938.923687891297</v>
      </c>
      <c r="U102" s="148">
        <v>6975.6541136477363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0">
        <v>0</v>
      </c>
      <c r="E103" s="120">
        <v>111.39489999999999</v>
      </c>
      <c r="F103" s="120">
        <v>159.60790689873915</v>
      </c>
      <c r="G103" s="120">
        <v>111.39489999999999</v>
      </c>
      <c r="H103" s="145">
        <v>111.39489999999999</v>
      </c>
      <c r="I103" s="145">
        <v>225.15550409011087</v>
      </c>
      <c r="J103" s="145">
        <v>111.39489999999999</v>
      </c>
      <c r="K103" s="145">
        <v>249.44482478228062</v>
      </c>
      <c r="L103" s="145">
        <v>111.39489999999999</v>
      </c>
      <c r="M103" s="145">
        <v>518.72616970933643</v>
      </c>
      <c r="N103" s="145">
        <v>111.39489999999999</v>
      </c>
      <c r="O103" s="145">
        <v>287.28779607145435</v>
      </c>
      <c r="P103" s="145">
        <v>111.39489999999999</v>
      </c>
      <c r="Q103" s="153">
        <v>305.44665046621054</v>
      </c>
      <c r="R103" s="153">
        <v>230.93871320536974</v>
      </c>
      <c r="S103" s="150">
        <v>325.90360881893486</v>
      </c>
      <c r="T103" s="147">
        <v>787.91321320536963</v>
      </c>
      <c r="U103" s="148">
        <v>1911.9645539383275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0">
        <v>0</v>
      </c>
      <c r="E104" s="120">
        <v>0</v>
      </c>
      <c r="F104" s="120">
        <v>9.3174106507799994</v>
      </c>
      <c r="G104" s="120">
        <v>0</v>
      </c>
      <c r="H104" s="145">
        <v>0</v>
      </c>
      <c r="I104" s="145">
        <v>17.609340365589585</v>
      </c>
      <c r="J104" s="145">
        <v>0</v>
      </c>
      <c r="K104" s="145">
        <v>19.030450426766414</v>
      </c>
      <c r="L104" s="145">
        <v>0</v>
      </c>
      <c r="M104" s="145">
        <v>20.412441736758197</v>
      </c>
      <c r="N104" s="145">
        <v>0</v>
      </c>
      <c r="O104" s="145">
        <v>21.894793255681574</v>
      </c>
      <c r="P104" s="145">
        <v>0</v>
      </c>
      <c r="Q104" s="153">
        <v>23.484793141909169</v>
      </c>
      <c r="R104" s="153">
        <v>0</v>
      </c>
      <c r="S104" s="150">
        <v>0</v>
      </c>
      <c r="T104" s="147">
        <v>0</v>
      </c>
      <c r="U104" s="148">
        <v>102.43181892670493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0">
        <v>0</v>
      </c>
      <c r="E105" s="120">
        <v>0</v>
      </c>
      <c r="F105" s="120"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4">
        <v>0</v>
      </c>
      <c r="R105" s="124">
        <v>0</v>
      </c>
      <c r="S105" s="124">
        <v>0</v>
      </c>
      <c r="T105" s="147">
        <v>0</v>
      </c>
      <c r="U105" s="148"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0">
        <v>71.465500000000006</v>
      </c>
      <c r="E106" s="120">
        <v>417.1601</v>
      </c>
      <c r="F106" s="120">
        <v>650.76149065010634</v>
      </c>
      <c r="G106" s="120">
        <v>597.49984460000007</v>
      </c>
      <c r="H106" s="145">
        <v>760.91684648909245</v>
      </c>
      <c r="I106" s="145">
        <v>760.916865270617</v>
      </c>
      <c r="J106" s="145">
        <v>606.36238529112723</v>
      </c>
      <c r="K106" s="145">
        <v>587.61956116108217</v>
      </c>
      <c r="L106" s="145">
        <v>638.07402249744257</v>
      </c>
      <c r="M106" s="145">
        <v>606.7091623886563</v>
      </c>
      <c r="N106" s="145">
        <v>672.56266493995213</v>
      </c>
      <c r="O106" s="145">
        <v>626.74659502864085</v>
      </c>
      <c r="P106" s="145">
        <v>690.83193840412639</v>
      </c>
      <c r="Q106" s="153">
        <v>644.48051815952772</v>
      </c>
      <c r="R106" s="153">
        <v>727.36411731692169</v>
      </c>
      <c r="S106" s="150">
        <v>678.46336895886986</v>
      </c>
      <c r="T106" s="147">
        <v>4096.1119749386617</v>
      </c>
      <c r="U106" s="148">
        <v>3904.9360709673938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0">
        <v>16.192599999999999</v>
      </c>
      <c r="E107" s="120">
        <v>130.26199999999997</v>
      </c>
      <c r="F107" s="120">
        <v>196.21374299915232</v>
      </c>
      <c r="G107" s="120">
        <v>163.00299999999999</v>
      </c>
      <c r="H107" s="145">
        <v>230.84944162715689</v>
      </c>
      <c r="I107" s="145">
        <v>244.36547059695215</v>
      </c>
      <c r="J107" s="145">
        <v>183.91243278667602</v>
      </c>
      <c r="K107" s="145">
        <v>178.21461425114228</v>
      </c>
      <c r="L107" s="145">
        <v>193.55277049739578</v>
      </c>
      <c r="M107" s="145">
        <v>184.01785302432478</v>
      </c>
      <c r="N107" s="145">
        <v>204.03731779991861</v>
      </c>
      <c r="O107" s="145">
        <v>190.10923254688001</v>
      </c>
      <c r="P107" s="145">
        <v>209.59117693302767</v>
      </c>
      <c r="Q107" s="153">
        <v>195.50034517866965</v>
      </c>
      <c r="R107" s="153">
        <v>221.1186916643442</v>
      </c>
      <c r="S107" s="150">
        <v>206.25286416349641</v>
      </c>
      <c r="T107" s="147">
        <v>1243.0618313085192</v>
      </c>
      <c r="U107" s="148">
        <v>1198.4603797614652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245">
        <v>1.2581999999999998</v>
      </c>
      <c r="E108" s="245">
        <v>-301.27780000000001</v>
      </c>
      <c r="F108" s="245">
        <v>-71.079604459421347</v>
      </c>
      <c r="G108" s="245">
        <v>69.213731100000004</v>
      </c>
      <c r="H108" s="269">
        <v>83.703882421653873</v>
      </c>
      <c r="I108" s="145">
        <v>185.79039223275009</v>
      </c>
      <c r="J108" s="145">
        <v>388.20958495249766</v>
      </c>
      <c r="K108" s="145">
        <v>635.07969924954307</v>
      </c>
      <c r="L108" s="145">
        <v>666.31664817157991</v>
      </c>
      <c r="M108" s="145">
        <v>680.66678619359664</v>
      </c>
      <c r="N108" s="145">
        <v>605.16206145803028</v>
      </c>
      <c r="O108" s="145">
        <v>563.44953237375319</v>
      </c>
      <c r="P108" s="145">
        <v>625.67220757405664</v>
      </c>
      <c r="Q108" s="153">
        <v>584.28163874017946</v>
      </c>
      <c r="R108" s="263">
        <v>646.87748334293531</v>
      </c>
      <c r="S108" s="263">
        <v>605.88395899574289</v>
      </c>
      <c r="T108" s="147">
        <v>3015.9418679207538</v>
      </c>
      <c r="U108" s="148">
        <v>3255.1520077855653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>
        <v>0</v>
      </c>
      <c r="E109" s="124">
        <v>9.8611000000000004</v>
      </c>
      <c r="F109" s="124">
        <v>1.05524</v>
      </c>
      <c r="G109" s="124">
        <v>1.2297</v>
      </c>
      <c r="H109" s="153">
        <v>0</v>
      </c>
      <c r="I109" s="153">
        <v>0</v>
      </c>
      <c r="J109" s="153">
        <v>0</v>
      </c>
      <c r="K109" s="153">
        <v>0</v>
      </c>
      <c r="L109" s="153">
        <v>0</v>
      </c>
      <c r="M109" s="153">
        <v>0</v>
      </c>
      <c r="N109" s="153">
        <v>0</v>
      </c>
      <c r="O109" s="153">
        <v>0</v>
      </c>
      <c r="P109" s="153">
        <v>0</v>
      </c>
      <c r="Q109" s="153">
        <v>0</v>
      </c>
      <c r="R109" s="153">
        <v>0</v>
      </c>
      <c r="S109" s="150">
        <v>0</v>
      </c>
      <c r="T109" s="151">
        <v>0</v>
      </c>
      <c r="U109" s="152"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45">
        <v>0</v>
      </c>
      <c r="E110" s="145">
        <v>9.8611000000000004</v>
      </c>
      <c r="F110" s="145">
        <v>1.05524</v>
      </c>
      <c r="G110" s="145">
        <v>1.2297</v>
      </c>
      <c r="H110" s="269">
        <v>0</v>
      </c>
      <c r="I110" s="145">
        <v>0</v>
      </c>
      <c r="J110" s="145">
        <v>0</v>
      </c>
      <c r="K110" s="145">
        <v>0</v>
      </c>
      <c r="L110" s="145">
        <v>0</v>
      </c>
      <c r="M110" s="145">
        <v>0</v>
      </c>
      <c r="N110" s="145">
        <v>0</v>
      </c>
      <c r="O110" s="145">
        <v>0</v>
      </c>
      <c r="P110" s="145">
        <v>0</v>
      </c>
      <c r="Q110" s="145">
        <v>0</v>
      </c>
      <c r="R110" s="145">
        <v>0</v>
      </c>
      <c r="S110" s="281">
        <v>0</v>
      </c>
      <c r="T110" s="147">
        <v>0</v>
      </c>
      <c r="U110" s="148"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246">
        <v>0</v>
      </c>
      <c r="E111" s="145">
        <v>0</v>
      </c>
      <c r="F111" s="145">
        <v>0</v>
      </c>
      <c r="G111" s="145">
        <v>0</v>
      </c>
      <c r="H111" s="145">
        <v>0</v>
      </c>
      <c r="I111" s="145">
        <v>0</v>
      </c>
      <c r="J111" s="145">
        <v>0</v>
      </c>
      <c r="K111" s="145">
        <v>0</v>
      </c>
      <c r="L111" s="145">
        <v>0</v>
      </c>
      <c r="M111" s="145">
        <v>0</v>
      </c>
      <c r="N111" s="145">
        <v>0</v>
      </c>
      <c r="O111" s="145">
        <v>0</v>
      </c>
      <c r="P111" s="145">
        <v>0</v>
      </c>
      <c r="Q111" s="145">
        <v>0</v>
      </c>
      <c r="R111" s="145">
        <v>0</v>
      </c>
      <c r="S111" s="150">
        <v>0</v>
      </c>
      <c r="T111" s="147">
        <v>0</v>
      </c>
      <c r="U111" s="148"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246">
        <v>0</v>
      </c>
      <c r="E112" s="145">
        <v>0</v>
      </c>
      <c r="F112" s="145">
        <v>0</v>
      </c>
      <c r="G112" s="145">
        <v>0</v>
      </c>
      <c r="H112" s="145">
        <v>0</v>
      </c>
      <c r="I112" s="145">
        <v>0</v>
      </c>
      <c r="J112" s="145">
        <v>0</v>
      </c>
      <c r="K112" s="145">
        <v>0</v>
      </c>
      <c r="L112" s="145">
        <v>0</v>
      </c>
      <c r="M112" s="145">
        <v>0</v>
      </c>
      <c r="N112" s="145">
        <v>0</v>
      </c>
      <c r="O112" s="145">
        <v>0</v>
      </c>
      <c r="P112" s="145">
        <v>0</v>
      </c>
      <c r="Q112" s="145">
        <v>0</v>
      </c>
      <c r="R112" s="145">
        <v>0</v>
      </c>
      <c r="S112" s="150">
        <v>0</v>
      </c>
      <c r="T112" s="147">
        <v>0</v>
      </c>
      <c r="U112" s="148">
        <v>0</v>
      </c>
    </row>
    <row r="113" spans="1:22" s="19" customFormat="1" x14ac:dyDescent="0.25">
      <c r="A113" s="11"/>
      <c r="B113" s="30" t="s">
        <v>146</v>
      </c>
      <c r="C113" s="49" t="s">
        <v>256</v>
      </c>
      <c r="D113" s="246">
        <v>0</v>
      </c>
      <c r="E113" s="145">
        <v>0</v>
      </c>
      <c r="F113" s="145">
        <v>0</v>
      </c>
      <c r="G113" s="145">
        <v>0</v>
      </c>
      <c r="H113" s="145">
        <v>0</v>
      </c>
      <c r="I113" s="145">
        <v>0</v>
      </c>
      <c r="J113" s="145">
        <v>0</v>
      </c>
      <c r="K113" s="145">
        <v>0</v>
      </c>
      <c r="L113" s="145">
        <v>0</v>
      </c>
      <c r="M113" s="145">
        <v>0</v>
      </c>
      <c r="N113" s="145">
        <v>0</v>
      </c>
      <c r="O113" s="145">
        <v>0</v>
      </c>
      <c r="P113" s="145">
        <v>0</v>
      </c>
      <c r="Q113" s="145">
        <v>0</v>
      </c>
      <c r="R113" s="145">
        <v>0</v>
      </c>
      <c r="S113" s="150">
        <v>0</v>
      </c>
      <c r="T113" s="147">
        <v>0</v>
      </c>
      <c r="U113" s="148">
        <v>0</v>
      </c>
    </row>
    <row r="114" spans="1:22" s="19" customFormat="1" x14ac:dyDescent="0.25">
      <c r="A114" s="11" t="s">
        <v>138</v>
      </c>
      <c r="B114" s="30" t="s">
        <v>275</v>
      </c>
      <c r="C114" s="49" t="s">
        <v>256</v>
      </c>
      <c r="D114" s="241">
        <v>0</v>
      </c>
      <c r="E114" s="241">
        <v>0</v>
      </c>
      <c r="F114" s="241">
        <v>0</v>
      </c>
      <c r="G114" s="241">
        <v>0</v>
      </c>
      <c r="H114" s="241">
        <v>0</v>
      </c>
      <c r="I114" s="241">
        <v>0</v>
      </c>
      <c r="J114" s="241">
        <v>0</v>
      </c>
      <c r="K114" s="241">
        <v>0</v>
      </c>
      <c r="L114" s="241">
        <v>0</v>
      </c>
      <c r="M114" s="241">
        <v>0</v>
      </c>
      <c r="N114" s="241">
        <v>0</v>
      </c>
      <c r="O114" s="241">
        <v>0</v>
      </c>
      <c r="P114" s="241">
        <v>0</v>
      </c>
      <c r="Q114" s="241">
        <v>0</v>
      </c>
      <c r="R114" s="241">
        <v>0</v>
      </c>
      <c r="S114" s="240">
        <v>0</v>
      </c>
      <c r="T114" s="147">
        <v>0</v>
      </c>
      <c r="U114" s="148">
        <v>0</v>
      </c>
    </row>
    <row r="115" spans="1:22" s="19" customFormat="1" x14ac:dyDescent="0.25">
      <c r="A115" s="114" t="s">
        <v>51</v>
      </c>
      <c r="B115" s="115" t="s">
        <v>18</v>
      </c>
      <c r="C115" s="116" t="s">
        <v>256</v>
      </c>
      <c r="D115" s="124">
        <v>325.67570000000001</v>
      </c>
      <c r="E115" s="124">
        <v>544.63212737714002</v>
      </c>
      <c r="F115" s="124">
        <v>229.99995890079998</v>
      </c>
      <c r="G115" s="124">
        <v>212.50966229550002</v>
      </c>
      <c r="H115" s="153">
        <v>0</v>
      </c>
      <c r="I115" s="153">
        <v>882.61</v>
      </c>
      <c r="J115" s="153">
        <v>227.1262649832</v>
      </c>
      <c r="K115" s="153">
        <v>632.49199999999996</v>
      </c>
      <c r="L115" s="153">
        <v>174.45332466999994</v>
      </c>
      <c r="M115" s="153">
        <v>174.45400000000006</v>
      </c>
      <c r="N115" s="153">
        <v>169.78099559630004</v>
      </c>
      <c r="O115" s="153">
        <v>8.4710000000000001</v>
      </c>
      <c r="P115" s="153">
        <v>369.36701059769996</v>
      </c>
      <c r="Q115" s="153">
        <v>361.4130983764</v>
      </c>
      <c r="R115" s="153">
        <v>532.12471700000003</v>
      </c>
      <c r="S115" s="150">
        <v>532.12439812100001</v>
      </c>
      <c r="T115" s="151">
        <v>1472.8523128472</v>
      </c>
      <c r="U115" s="152">
        <v>2591.5644964973999</v>
      </c>
    </row>
    <row r="116" spans="1:22" s="8" customFormat="1" x14ac:dyDescent="0.25">
      <c r="A116" s="117" t="s">
        <v>148</v>
      </c>
      <c r="B116" s="118" t="s">
        <v>147</v>
      </c>
      <c r="C116" s="119" t="s">
        <v>256</v>
      </c>
      <c r="D116" s="241">
        <v>325.58049999999997</v>
      </c>
      <c r="E116" s="254">
        <v>544.63212737714002</v>
      </c>
      <c r="F116" s="254">
        <v>229.99995890079998</v>
      </c>
      <c r="G116" s="254">
        <v>212.50966229550002</v>
      </c>
      <c r="H116" s="254">
        <v>0</v>
      </c>
      <c r="I116" s="254">
        <v>882.60881577439</v>
      </c>
      <c r="J116" s="254">
        <v>227.1262649832</v>
      </c>
      <c r="K116" s="254">
        <v>632.49221908999994</v>
      </c>
      <c r="L116" s="254">
        <v>174.45332466999994</v>
      </c>
      <c r="M116" s="254">
        <v>174.45364466999996</v>
      </c>
      <c r="N116" s="254">
        <v>169.78099559630004</v>
      </c>
      <c r="O116" s="254">
        <v>8.4711459282000003</v>
      </c>
      <c r="P116" s="254">
        <v>369.36701059769996</v>
      </c>
      <c r="Q116" s="254">
        <v>361.4130983764</v>
      </c>
      <c r="R116" s="254">
        <v>532.12439812100013</v>
      </c>
      <c r="S116" s="247">
        <v>532.11539812100011</v>
      </c>
      <c r="T116" s="147">
        <v>1472.8519939682001</v>
      </c>
      <c r="U116" s="148">
        <v>2591.5543219599899</v>
      </c>
    </row>
    <row r="117" spans="1:22" s="8" customFormat="1" x14ac:dyDescent="0.25">
      <c r="A117" s="117" t="s">
        <v>149</v>
      </c>
      <c r="B117" s="118" t="s">
        <v>276</v>
      </c>
      <c r="C117" s="119" t="s">
        <v>256</v>
      </c>
      <c r="D117" s="246">
        <v>325.58049999999997</v>
      </c>
      <c r="E117" s="145">
        <v>141.53856500000001</v>
      </c>
      <c r="F117" s="145">
        <v>0</v>
      </c>
      <c r="G117" s="145">
        <v>0</v>
      </c>
      <c r="H117" s="145">
        <v>0</v>
      </c>
      <c r="I117" s="145">
        <v>882.60881577439</v>
      </c>
      <c r="J117" s="145">
        <v>0</v>
      </c>
      <c r="K117" s="145">
        <v>632.49221908999994</v>
      </c>
      <c r="L117" s="145">
        <v>0</v>
      </c>
      <c r="M117" s="145">
        <v>47.305790660060012</v>
      </c>
      <c r="N117" s="145">
        <v>0</v>
      </c>
      <c r="O117" s="145">
        <v>0</v>
      </c>
      <c r="P117" s="145">
        <v>0</v>
      </c>
      <c r="Q117" s="145">
        <v>137.23581909000001</v>
      </c>
      <c r="R117" s="145">
        <v>86.497736620000012</v>
      </c>
      <c r="S117" s="145">
        <v>45.94249089633999</v>
      </c>
      <c r="T117" s="147">
        <v>86.497736620000012</v>
      </c>
      <c r="U117" s="148">
        <v>1745.5851355107898</v>
      </c>
      <c r="V117" s="443"/>
    </row>
    <row r="118" spans="1:22" s="8" customFormat="1" x14ac:dyDescent="0.25">
      <c r="A118" s="117" t="s">
        <v>150</v>
      </c>
      <c r="B118" s="118" t="s">
        <v>277</v>
      </c>
      <c r="C118" s="119" t="s">
        <v>256</v>
      </c>
      <c r="D118" s="246">
        <v>0</v>
      </c>
      <c r="E118" s="145">
        <v>239.33303837714001</v>
      </c>
      <c r="F118" s="145">
        <v>165.33815890079998</v>
      </c>
      <c r="G118" s="145">
        <v>120.93843673000002</v>
      </c>
      <c r="H118" s="269">
        <v>0</v>
      </c>
      <c r="I118" s="145">
        <v>0</v>
      </c>
      <c r="J118" s="145">
        <v>227.1262649832</v>
      </c>
      <c r="K118" s="145">
        <v>0</v>
      </c>
      <c r="L118" s="145">
        <v>150.13812466999994</v>
      </c>
      <c r="M118" s="145">
        <v>115.50011648939994</v>
      </c>
      <c r="N118" s="145">
        <v>169.78099559630004</v>
      </c>
      <c r="O118" s="145">
        <v>8.4711459282000003</v>
      </c>
      <c r="P118" s="145">
        <v>367.27131059769994</v>
      </c>
      <c r="Q118" s="145">
        <v>113.28445761</v>
      </c>
      <c r="R118" s="145">
        <v>383.78888011740014</v>
      </c>
      <c r="S118" s="145">
        <v>424.33512584106006</v>
      </c>
      <c r="T118" s="147">
        <v>1298.1055759646001</v>
      </c>
      <c r="U118" s="148">
        <v>661.59084586866004</v>
      </c>
      <c r="V118" s="443"/>
    </row>
    <row r="119" spans="1:22" s="8" customFormat="1" x14ac:dyDescent="0.25">
      <c r="A119" s="117" t="s">
        <v>281</v>
      </c>
      <c r="B119" s="118" t="s">
        <v>278</v>
      </c>
      <c r="C119" s="119" t="s">
        <v>256</v>
      </c>
      <c r="D119" s="145">
        <v>0</v>
      </c>
      <c r="E119" s="145">
        <v>0</v>
      </c>
      <c r="F119" s="145">
        <v>0</v>
      </c>
      <c r="G119" s="145">
        <v>0</v>
      </c>
      <c r="H119" s="145">
        <v>0</v>
      </c>
      <c r="I119" s="145">
        <v>0</v>
      </c>
      <c r="J119" s="145">
        <v>0</v>
      </c>
      <c r="K119" s="145">
        <v>0</v>
      </c>
      <c r="L119" s="145">
        <v>0</v>
      </c>
      <c r="M119" s="145">
        <v>0</v>
      </c>
      <c r="N119" s="145">
        <v>0</v>
      </c>
      <c r="O119" s="145">
        <v>0</v>
      </c>
      <c r="P119" s="145">
        <v>0</v>
      </c>
      <c r="Q119" s="145">
        <v>0</v>
      </c>
      <c r="R119" s="145">
        <v>0</v>
      </c>
      <c r="S119" s="146">
        <v>0</v>
      </c>
      <c r="T119" s="147">
        <v>0</v>
      </c>
      <c r="U119" s="148">
        <v>0</v>
      </c>
      <c r="V119" s="443"/>
    </row>
    <row r="120" spans="1:22" s="8" customFormat="1" x14ac:dyDescent="0.25">
      <c r="A120" s="117" t="s">
        <v>282</v>
      </c>
      <c r="B120" s="118" t="s">
        <v>280</v>
      </c>
      <c r="C120" s="119" t="s">
        <v>256</v>
      </c>
      <c r="D120" s="145">
        <v>0</v>
      </c>
      <c r="E120" s="145">
        <v>0</v>
      </c>
      <c r="F120" s="145">
        <v>24.515800000000002</v>
      </c>
      <c r="G120" s="145">
        <v>91.571225565500001</v>
      </c>
      <c r="H120" s="269">
        <v>0</v>
      </c>
      <c r="I120" s="145">
        <v>0</v>
      </c>
      <c r="J120" s="145">
        <v>0</v>
      </c>
      <c r="K120" s="145">
        <v>0</v>
      </c>
      <c r="L120" s="145">
        <v>24.315200000000001</v>
      </c>
      <c r="M120" s="145">
        <v>0</v>
      </c>
      <c r="N120" s="145">
        <v>0</v>
      </c>
      <c r="O120" s="145">
        <v>0</v>
      </c>
      <c r="P120" s="145">
        <v>2.0956999999999999</v>
      </c>
      <c r="Q120" s="145">
        <v>0</v>
      </c>
      <c r="R120" s="145">
        <v>0</v>
      </c>
      <c r="S120" s="145">
        <v>0</v>
      </c>
      <c r="T120" s="147">
        <v>26.410900000000002</v>
      </c>
      <c r="U120" s="148">
        <v>0</v>
      </c>
      <c r="V120" s="443"/>
    </row>
    <row r="121" spans="1:22" s="8" customFormat="1" x14ac:dyDescent="0.25">
      <c r="A121" s="117" t="s">
        <v>283</v>
      </c>
      <c r="B121" s="118" t="s">
        <v>279</v>
      </c>
      <c r="C121" s="119" t="s">
        <v>256</v>
      </c>
      <c r="D121" s="145">
        <v>0</v>
      </c>
      <c r="E121" s="145">
        <v>0</v>
      </c>
      <c r="F121" s="145">
        <v>0</v>
      </c>
      <c r="G121" s="145">
        <v>0</v>
      </c>
      <c r="H121" s="145">
        <v>0</v>
      </c>
      <c r="I121" s="145">
        <v>0</v>
      </c>
      <c r="J121" s="145">
        <v>0</v>
      </c>
      <c r="K121" s="145">
        <v>0</v>
      </c>
      <c r="L121" s="145">
        <v>0</v>
      </c>
      <c r="M121" s="145">
        <v>0</v>
      </c>
      <c r="N121" s="145">
        <v>0</v>
      </c>
      <c r="O121" s="145">
        <v>0</v>
      </c>
      <c r="P121" s="145">
        <v>0</v>
      </c>
      <c r="Q121" s="145">
        <v>0</v>
      </c>
      <c r="R121" s="145">
        <v>0</v>
      </c>
      <c r="S121" s="146">
        <v>0</v>
      </c>
      <c r="T121" s="147">
        <v>0</v>
      </c>
      <c r="U121" s="148">
        <v>0</v>
      </c>
      <c r="V121" s="443"/>
    </row>
    <row r="122" spans="1:22" s="8" customFormat="1" x14ac:dyDescent="0.25">
      <c r="A122" s="117" t="s">
        <v>284</v>
      </c>
      <c r="B122" s="118" t="s">
        <v>285</v>
      </c>
      <c r="C122" s="119" t="s">
        <v>256</v>
      </c>
      <c r="D122" s="246">
        <v>0</v>
      </c>
      <c r="E122" s="145">
        <v>163.760524</v>
      </c>
      <c r="F122" s="145">
        <v>40.146000000000001</v>
      </c>
      <c r="G122" s="145">
        <v>0</v>
      </c>
      <c r="H122" s="145">
        <v>0</v>
      </c>
      <c r="I122" s="145">
        <v>0</v>
      </c>
      <c r="J122" s="145">
        <v>0</v>
      </c>
      <c r="K122" s="145">
        <v>0</v>
      </c>
      <c r="L122" s="145">
        <v>0</v>
      </c>
      <c r="M122" s="145">
        <v>11.64773752054</v>
      </c>
      <c r="N122" s="145">
        <v>0</v>
      </c>
      <c r="O122" s="145">
        <v>0</v>
      </c>
      <c r="P122" s="145">
        <v>0</v>
      </c>
      <c r="Q122" s="145">
        <v>110.89282167639999</v>
      </c>
      <c r="R122" s="145">
        <v>61.837781383600003</v>
      </c>
      <c r="S122" s="145">
        <v>61.837781383600003</v>
      </c>
      <c r="T122" s="147">
        <v>61.837781383600003</v>
      </c>
      <c r="U122" s="148">
        <v>184.37834058054</v>
      </c>
      <c r="V122" s="443"/>
    </row>
    <row r="123" spans="1:22" s="8" customFormat="1" x14ac:dyDescent="0.25">
      <c r="A123" s="117" t="s">
        <v>151</v>
      </c>
      <c r="B123" s="118" t="s">
        <v>153</v>
      </c>
      <c r="C123" s="119" t="s">
        <v>256</v>
      </c>
      <c r="D123" s="246">
        <v>9.5200000000000007E-2</v>
      </c>
      <c r="E123" s="145">
        <v>0</v>
      </c>
      <c r="F123" s="145">
        <v>0</v>
      </c>
      <c r="G123" s="145">
        <v>0</v>
      </c>
      <c r="H123" s="145">
        <v>0</v>
      </c>
      <c r="I123" s="145">
        <v>0</v>
      </c>
      <c r="J123" s="145">
        <v>0</v>
      </c>
      <c r="K123" s="145">
        <v>0</v>
      </c>
      <c r="L123" s="145">
        <v>0</v>
      </c>
      <c r="M123" s="145">
        <v>0</v>
      </c>
      <c r="N123" s="145">
        <v>0</v>
      </c>
      <c r="O123" s="145">
        <v>0</v>
      </c>
      <c r="P123" s="145">
        <v>0</v>
      </c>
      <c r="Q123" s="145">
        <v>0</v>
      </c>
      <c r="R123" s="145">
        <v>0</v>
      </c>
      <c r="S123" s="146">
        <v>0</v>
      </c>
      <c r="T123" s="147">
        <v>0</v>
      </c>
      <c r="U123" s="148">
        <v>0</v>
      </c>
      <c r="V123" s="443"/>
    </row>
    <row r="124" spans="1:22" s="8" customFormat="1" x14ac:dyDescent="0.25">
      <c r="A124" s="117" t="s">
        <v>152</v>
      </c>
      <c r="B124" s="118" t="s">
        <v>286</v>
      </c>
      <c r="C124" s="119" t="s">
        <v>256</v>
      </c>
      <c r="D124" s="241">
        <v>3.3917313402298532E-14</v>
      </c>
      <c r="E124" s="241">
        <v>0</v>
      </c>
      <c r="F124" s="241">
        <v>0</v>
      </c>
      <c r="G124" s="241">
        <v>0</v>
      </c>
      <c r="H124" s="241">
        <v>0</v>
      </c>
      <c r="I124" s="241">
        <v>1.1842256100180748E-3</v>
      </c>
      <c r="J124" s="241">
        <v>0</v>
      </c>
      <c r="K124" s="241">
        <v>-2.1908999997322098E-4</v>
      </c>
      <c r="L124" s="241">
        <v>0</v>
      </c>
      <c r="M124" s="241">
        <v>3.5533000010445903E-4</v>
      </c>
      <c r="N124" s="241">
        <v>0</v>
      </c>
      <c r="O124" s="241">
        <v>-1.4592820000025597E-4</v>
      </c>
      <c r="P124" s="241">
        <v>0</v>
      </c>
      <c r="Q124" s="241">
        <v>0</v>
      </c>
      <c r="R124" s="241">
        <v>3.1887899990579172E-4</v>
      </c>
      <c r="S124" s="241">
        <v>8.9999999999008651E-3</v>
      </c>
      <c r="T124" s="147">
        <v>3.1887899990579172E-4</v>
      </c>
      <c r="U124" s="148">
        <v>1.0174537410049922E-2</v>
      </c>
    </row>
    <row r="125" spans="1:22" s="19" customFormat="1" x14ac:dyDescent="0.25">
      <c r="A125" s="12" t="s">
        <v>52</v>
      </c>
      <c r="B125" s="29" t="s">
        <v>19</v>
      </c>
      <c r="C125" s="50" t="s">
        <v>256</v>
      </c>
      <c r="D125" s="124">
        <v>338.37571754000004</v>
      </c>
      <c r="E125" s="124">
        <v>216.66499999999999</v>
      </c>
      <c r="F125" s="124">
        <v>0</v>
      </c>
      <c r="G125" s="124">
        <v>158.50229999999999</v>
      </c>
      <c r="H125" s="124">
        <v>0</v>
      </c>
      <c r="I125" s="124">
        <v>1744.0205000000001</v>
      </c>
      <c r="J125" s="124">
        <v>0</v>
      </c>
      <c r="K125" s="124">
        <v>163.53064372881352</v>
      </c>
      <c r="L125" s="124">
        <v>0</v>
      </c>
      <c r="M125" s="124">
        <v>0</v>
      </c>
      <c r="N125" s="124">
        <v>0</v>
      </c>
      <c r="O125" s="124">
        <v>0</v>
      </c>
      <c r="P125" s="124">
        <v>0</v>
      </c>
      <c r="Q125" s="124">
        <v>0</v>
      </c>
      <c r="R125" s="124">
        <v>0</v>
      </c>
      <c r="S125" s="124">
        <v>0</v>
      </c>
      <c r="T125" s="151">
        <v>0</v>
      </c>
      <c r="U125" s="152">
        <v>1907.5511437288137</v>
      </c>
    </row>
    <row r="126" spans="1:22" s="8" customFormat="1" x14ac:dyDescent="0.25">
      <c r="A126" s="11" t="s">
        <v>156</v>
      </c>
      <c r="B126" s="30" t="s">
        <v>155</v>
      </c>
      <c r="C126" s="49" t="s">
        <v>256</v>
      </c>
      <c r="D126" s="120">
        <v>0</v>
      </c>
      <c r="E126" s="120">
        <v>0</v>
      </c>
      <c r="F126" s="120">
        <v>0</v>
      </c>
      <c r="G126" s="120">
        <v>0.74050000000000005</v>
      </c>
      <c r="H126" s="273">
        <v>0</v>
      </c>
      <c r="I126" s="120">
        <v>0</v>
      </c>
      <c r="J126" s="120">
        <v>0</v>
      </c>
      <c r="K126" s="120">
        <v>0</v>
      </c>
      <c r="L126" s="120">
        <v>0</v>
      </c>
      <c r="M126" s="120">
        <v>0</v>
      </c>
      <c r="N126" s="120">
        <v>0</v>
      </c>
      <c r="O126" s="120">
        <v>0</v>
      </c>
      <c r="P126" s="120">
        <v>0</v>
      </c>
      <c r="Q126" s="120">
        <v>0</v>
      </c>
      <c r="R126" s="120">
        <v>0</v>
      </c>
      <c r="S126" s="261">
        <v>0</v>
      </c>
      <c r="T126" s="147">
        <v>0</v>
      </c>
      <c r="U126" s="148">
        <v>0</v>
      </c>
    </row>
    <row r="127" spans="1:22" s="8" customFormat="1" x14ac:dyDescent="0.25">
      <c r="A127" s="11" t="s">
        <v>157</v>
      </c>
      <c r="B127" s="30" t="s">
        <v>287</v>
      </c>
      <c r="C127" s="49" t="s">
        <v>256</v>
      </c>
      <c r="D127" s="241">
        <v>338.37571754000004</v>
      </c>
      <c r="E127" s="241">
        <v>216.66499999999999</v>
      </c>
      <c r="F127" s="241">
        <v>0</v>
      </c>
      <c r="G127" s="241">
        <v>0</v>
      </c>
      <c r="H127" s="241">
        <v>0</v>
      </c>
      <c r="I127" s="241">
        <v>366</v>
      </c>
      <c r="J127" s="241">
        <v>0</v>
      </c>
      <c r="K127" s="241">
        <v>0</v>
      </c>
      <c r="L127" s="241">
        <v>0</v>
      </c>
      <c r="M127" s="241">
        <v>0</v>
      </c>
      <c r="N127" s="241">
        <v>0</v>
      </c>
      <c r="O127" s="241">
        <v>0</v>
      </c>
      <c r="P127" s="241">
        <v>0</v>
      </c>
      <c r="Q127" s="241">
        <v>0</v>
      </c>
      <c r="R127" s="241">
        <v>0</v>
      </c>
      <c r="S127" s="241">
        <v>0</v>
      </c>
      <c r="T127" s="147">
        <v>0</v>
      </c>
      <c r="U127" s="148">
        <v>366</v>
      </c>
    </row>
    <row r="128" spans="1:22" s="8" customFormat="1" x14ac:dyDescent="0.25">
      <c r="A128" s="11"/>
      <c r="B128" s="34" t="s">
        <v>288</v>
      </c>
      <c r="C128" s="49" t="s">
        <v>256</v>
      </c>
      <c r="D128" s="120">
        <v>338.37571754000004</v>
      </c>
      <c r="E128" s="120">
        <v>216.66499999999999</v>
      </c>
      <c r="F128" s="120">
        <v>0</v>
      </c>
      <c r="G128" s="120">
        <v>0</v>
      </c>
      <c r="H128" s="120">
        <v>0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47">
        <v>0</v>
      </c>
      <c r="U128" s="148"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>
        <v>0</v>
      </c>
      <c r="E129" s="120">
        <v>0</v>
      </c>
      <c r="F129" s="120">
        <v>0</v>
      </c>
      <c r="G129" s="120">
        <v>0</v>
      </c>
      <c r="H129" s="120">
        <v>0</v>
      </c>
      <c r="I129" s="120">
        <v>366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47">
        <v>0</v>
      </c>
      <c r="U129" s="148">
        <v>366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246">
        <v>0</v>
      </c>
      <c r="E130" s="120">
        <v>0</v>
      </c>
      <c r="F130" s="120">
        <v>0</v>
      </c>
      <c r="G130" s="120">
        <v>0</v>
      </c>
      <c r="H130" s="120">
        <v>0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47">
        <v>0</v>
      </c>
      <c r="U130" s="148"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246">
        <v>0</v>
      </c>
      <c r="E131" s="120">
        <v>0</v>
      </c>
      <c r="F131" s="120">
        <v>0</v>
      </c>
      <c r="G131" s="120">
        <v>0</v>
      </c>
      <c r="H131" s="120">
        <v>0</v>
      </c>
      <c r="I131" s="120">
        <v>1310.3</v>
      </c>
      <c r="J131" s="120">
        <v>0</v>
      </c>
      <c r="K131" s="120">
        <v>0</v>
      </c>
      <c r="L131" s="120">
        <v>0</v>
      </c>
      <c r="M131" s="120">
        <v>0</v>
      </c>
      <c r="N131" s="120">
        <v>0</v>
      </c>
      <c r="O131" s="120">
        <v>0</v>
      </c>
      <c r="P131" s="120">
        <v>0</v>
      </c>
      <c r="Q131" s="120">
        <v>0</v>
      </c>
      <c r="R131" s="120">
        <v>0</v>
      </c>
      <c r="S131" s="120">
        <v>0</v>
      </c>
      <c r="T131" s="147">
        <v>0</v>
      </c>
      <c r="U131" s="148">
        <v>1310.3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246">
        <v>0</v>
      </c>
      <c r="E132" s="120">
        <v>0</v>
      </c>
      <c r="F132" s="120">
        <v>0</v>
      </c>
      <c r="G132" s="120">
        <v>0</v>
      </c>
      <c r="H132" s="120">
        <v>0</v>
      </c>
      <c r="I132" s="120">
        <v>0</v>
      </c>
      <c r="J132" s="120">
        <v>0</v>
      </c>
      <c r="K132" s="120">
        <v>0</v>
      </c>
      <c r="L132" s="120">
        <v>0</v>
      </c>
      <c r="M132" s="120">
        <v>0</v>
      </c>
      <c r="N132" s="120">
        <v>0</v>
      </c>
      <c r="O132" s="120">
        <v>0</v>
      </c>
      <c r="P132" s="120">
        <v>0</v>
      </c>
      <c r="Q132" s="120">
        <v>0</v>
      </c>
      <c r="R132" s="120">
        <v>0</v>
      </c>
      <c r="S132" s="120">
        <v>0</v>
      </c>
      <c r="T132" s="147">
        <v>0</v>
      </c>
      <c r="U132" s="148"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241">
        <v>0</v>
      </c>
      <c r="E133" s="241">
        <v>0</v>
      </c>
      <c r="F133" s="241">
        <v>0</v>
      </c>
      <c r="G133" s="241">
        <v>157.76179999999999</v>
      </c>
      <c r="H133" s="241">
        <v>0</v>
      </c>
      <c r="I133" s="241">
        <v>67.720500000000129</v>
      </c>
      <c r="J133" s="241">
        <v>0</v>
      </c>
      <c r="K133" s="241">
        <v>163.53064372881352</v>
      </c>
      <c r="L133" s="241">
        <v>0</v>
      </c>
      <c r="M133" s="241">
        <v>0</v>
      </c>
      <c r="N133" s="241">
        <v>0</v>
      </c>
      <c r="O133" s="241">
        <v>0</v>
      </c>
      <c r="P133" s="241">
        <v>0</v>
      </c>
      <c r="Q133" s="241">
        <v>0</v>
      </c>
      <c r="R133" s="241">
        <v>0</v>
      </c>
      <c r="S133" s="241">
        <v>0</v>
      </c>
      <c r="T133" s="147">
        <v>0</v>
      </c>
      <c r="U133" s="148">
        <v>231.25114372881364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>
        <v>0</v>
      </c>
      <c r="E134" s="124">
        <v>180</v>
      </c>
      <c r="F134" s="124">
        <v>125</v>
      </c>
      <c r="G134" s="124">
        <v>189.16970000000001</v>
      </c>
      <c r="H134" s="124">
        <v>375.04070000000002</v>
      </c>
      <c r="I134" s="124">
        <v>391.37070806301381</v>
      </c>
      <c r="J134" s="124">
        <v>0</v>
      </c>
      <c r="K134" s="124">
        <v>0</v>
      </c>
      <c r="L134" s="124">
        <v>224.65647921626589</v>
      </c>
      <c r="M134" s="124">
        <v>172.41583393719844</v>
      </c>
      <c r="N134" s="124">
        <v>212.12645773993682</v>
      </c>
      <c r="O134" s="124">
        <v>102.79784337210846</v>
      </c>
      <c r="P134" s="124">
        <v>175.18691311601725</v>
      </c>
      <c r="Q134" s="124">
        <v>16.789008886710004</v>
      </c>
      <c r="R134" s="124">
        <v>195.61336344516494</v>
      </c>
      <c r="S134" s="124">
        <v>52.957641613047166</v>
      </c>
      <c r="T134" s="151">
        <v>1182.6239135173848</v>
      </c>
      <c r="U134" s="152">
        <v>736.33103587207779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241">
        <v>0</v>
      </c>
      <c r="E135" s="241">
        <v>180</v>
      </c>
      <c r="F135" s="241">
        <v>125</v>
      </c>
      <c r="G135" s="241">
        <v>0</v>
      </c>
      <c r="H135" s="241">
        <v>375.04070000000002</v>
      </c>
      <c r="I135" s="241">
        <v>366</v>
      </c>
      <c r="J135" s="241">
        <v>0</v>
      </c>
      <c r="K135" s="241">
        <v>0</v>
      </c>
      <c r="L135" s="241">
        <v>0</v>
      </c>
      <c r="M135" s="241">
        <v>0</v>
      </c>
      <c r="N135" s="241">
        <v>0</v>
      </c>
      <c r="O135" s="241">
        <v>0</v>
      </c>
      <c r="P135" s="241">
        <v>0</v>
      </c>
      <c r="Q135" s="241">
        <v>0</v>
      </c>
      <c r="R135" s="241">
        <v>0</v>
      </c>
      <c r="S135" s="240">
        <v>0</v>
      </c>
      <c r="T135" s="147">
        <v>375.04070000000002</v>
      </c>
      <c r="U135" s="148">
        <v>366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0">
        <v>0</v>
      </c>
      <c r="E136" s="145">
        <v>180</v>
      </c>
      <c r="F136" s="145">
        <v>0</v>
      </c>
      <c r="G136" s="145">
        <v>0</v>
      </c>
      <c r="H136" s="145">
        <v>0</v>
      </c>
      <c r="I136" s="145">
        <v>0</v>
      </c>
      <c r="J136" s="145">
        <v>0</v>
      </c>
      <c r="K136" s="145">
        <v>0</v>
      </c>
      <c r="L136" s="145">
        <v>0</v>
      </c>
      <c r="M136" s="145">
        <v>0</v>
      </c>
      <c r="N136" s="145">
        <v>0</v>
      </c>
      <c r="O136" s="145">
        <v>0</v>
      </c>
      <c r="P136" s="145">
        <v>0</v>
      </c>
      <c r="Q136" s="145">
        <v>0</v>
      </c>
      <c r="R136" s="145">
        <v>0</v>
      </c>
      <c r="S136" s="150">
        <v>0</v>
      </c>
      <c r="T136" s="147">
        <v>0</v>
      </c>
      <c r="U136" s="148"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0">
        <v>0</v>
      </c>
      <c r="E137" s="145">
        <v>0</v>
      </c>
      <c r="F137" s="145">
        <v>125</v>
      </c>
      <c r="G137" s="145">
        <v>0</v>
      </c>
      <c r="H137" s="269">
        <v>375.04070000000002</v>
      </c>
      <c r="I137" s="145">
        <v>366</v>
      </c>
      <c r="J137" s="145">
        <v>0</v>
      </c>
      <c r="K137" s="145">
        <v>0</v>
      </c>
      <c r="L137" s="145">
        <v>0</v>
      </c>
      <c r="M137" s="145">
        <v>0</v>
      </c>
      <c r="N137" s="145">
        <v>0</v>
      </c>
      <c r="O137" s="145">
        <v>0</v>
      </c>
      <c r="P137" s="145">
        <v>0</v>
      </c>
      <c r="Q137" s="145">
        <v>0</v>
      </c>
      <c r="R137" s="145">
        <v>0</v>
      </c>
      <c r="S137" s="150">
        <v>0</v>
      </c>
      <c r="T137" s="147">
        <v>375.04070000000002</v>
      </c>
      <c r="U137" s="148">
        <v>366</v>
      </c>
    </row>
    <row r="138" spans="1:21" s="19" customFormat="1" x14ac:dyDescent="0.25">
      <c r="A138" s="11"/>
      <c r="B138" s="34" t="s">
        <v>289</v>
      </c>
      <c r="C138" s="49" t="s">
        <v>256</v>
      </c>
      <c r="D138" s="246">
        <v>0</v>
      </c>
      <c r="E138" s="145">
        <v>0</v>
      </c>
      <c r="F138" s="145">
        <v>0</v>
      </c>
      <c r="G138" s="145">
        <v>0</v>
      </c>
      <c r="H138" s="145">
        <v>0</v>
      </c>
      <c r="I138" s="145">
        <v>0</v>
      </c>
      <c r="J138" s="145">
        <v>0</v>
      </c>
      <c r="K138" s="145">
        <v>0</v>
      </c>
      <c r="L138" s="145">
        <v>0</v>
      </c>
      <c r="M138" s="145">
        <v>0</v>
      </c>
      <c r="N138" s="145">
        <v>0</v>
      </c>
      <c r="O138" s="145">
        <v>0</v>
      </c>
      <c r="P138" s="145">
        <v>0</v>
      </c>
      <c r="Q138" s="145">
        <v>0</v>
      </c>
      <c r="R138" s="145">
        <v>0</v>
      </c>
      <c r="S138" s="150">
        <v>0</v>
      </c>
      <c r="T138" s="147">
        <v>0</v>
      </c>
      <c r="U138" s="148"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246">
        <v>0</v>
      </c>
      <c r="E139" s="145">
        <v>0</v>
      </c>
      <c r="F139" s="145">
        <v>0</v>
      </c>
      <c r="G139" s="145">
        <v>0</v>
      </c>
      <c r="H139" s="145">
        <v>0</v>
      </c>
      <c r="I139" s="145">
        <v>0</v>
      </c>
      <c r="J139" s="145">
        <v>0</v>
      </c>
      <c r="K139" s="145">
        <v>0</v>
      </c>
      <c r="L139" s="145">
        <v>0</v>
      </c>
      <c r="M139" s="145">
        <v>0</v>
      </c>
      <c r="N139" s="145">
        <v>0</v>
      </c>
      <c r="O139" s="145">
        <v>0</v>
      </c>
      <c r="P139" s="145">
        <v>0</v>
      </c>
      <c r="Q139" s="145">
        <v>0</v>
      </c>
      <c r="R139" s="145">
        <v>0</v>
      </c>
      <c r="S139" s="150">
        <v>0</v>
      </c>
      <c r="T139" s="147">
        <v>0</v>
      </c>
      <c r="U139" s="148"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0">
        <v>0</v>
      </c>
      <c r="E140" s="145">
        <v>0</v>
      </c>
      <c r="F140" s="145">
        <v>0</v>
      </c>
      <c r="G140" s="145">
        <v>0</v>
      </c>
      <c r="H140" s="145">
        <v>0</v>
      </c>
      <c r="I140" s="145">
        <v>0</v>
      </c>
      <c r="J140" s="145">
        <v>0</v>
      </c>
      <c r="K140" s="145">
        <v>0</v>
      </c>
      <c r="L140" s="145">
        <v>224.65647921626589</v>
      </c>
      <c r="M140" s="145">
        <v>172.41583393719844</v>
      </c>
      <c r="N140" s="145">
        <v>212.12645773993682</v>
      </c>
      <c r="O140" s="145">
        <v>102.79784337210846</v>
      </c>
      <c r="P140" s="145">
        <v>175.18691311601725</v>
      </c>
      <c r="Q140" s="145">
        <v>16.789008886710004</v>
      </c>
      <c r="R140" s="145">
        <v>195.61336344516494</v>
      </c>
      <c r="S140" s="150">
        <v>52.957641613047166</v>
      </c>
      <c r="T140" s="147">
        <v>807.58321351738493</v>
      </c>
      <c r="U140" s="148">
        <v>344.96032780906404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241">
        <v>0</v>
      </c>
      <c r="E141" s="241">
        <v>0</v>
      </c>
      <c r="F141" s="241">
        <v>0</v>
      </c>
      <c r="G141" s="241">
        <v>189.16970000000001</v>
      </c>
      <c r="H141" s="241">
        <v>0</v>
      </c>
      <c r="I141" s="241">
        <v>25.370708063013808</v>
      </c>
      <c r="J141" s="241">
        <v>0</v>
      </c>
      <c r="K141" s="241">
        <v>0</v>
      </c>
      <c r="L141" s="241">
        <v>0</v>
      </c>
      <c r="M141" s="241">
        <v>0</v>
      </c>
      <c r="N141" s="241">
        <v>0</v>
      </c>
      <c r="O141" s="241">
        <v>0</v>
      </c>
      <c r="P141" s="241">
        <v>0</v>
      </c>
      <c r="Q141" s="241">
        <v>0</v>
      </c>
      <c r="R141" s="241">
        <v>0</v>
      </c>
      <c r="S141" s="240">
        <v>0</v>
      </c>
      <c r="T141" s="147">
        <v>0</v>
      </c>
      <c r="U141" s="148">
        <v>25.370708063013808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240">
        <v>-5.6239999999999952</v>
      </c>
      <c r="E142" s="240">
        <v>576.11969999999974</v>
      </c>
      <c r="F142" s="240">
        <v>382.38698392975903</v>
      </c>
      <c r="G142" s="240">
        <v>509.7526127999995</v>
      </c>
      <c r="H142" s="240">
        <v>342.4440431922485</v>
      </c>
      <c r="I142" s="240">
        <v>-223.60893621114155</v>
      </c>
      <c r="J142" s="240">
        <v>439.82480437715731</v>
      </c>
      <c r="K142" s="240">
        <v>332.63816541871074</v>
      </c>
      <c r="L142" s="240">
        <v>549.86088974866743</v>
      </c>
      <c r="M142" s="240">
        <v>244.38284029687566</v>
      </c>
      <c r="N142" s="240">
        <v>874.36858606088936</v>
      </c>
      <c r="O142" s="240">
        <v>529.99143252393196</v>
      </c>
      <c r="P142" s="240">
        <v>1044.0480800266423</v>
      </c>
      <c r="Q142" s="240">
        <v>632.33124097696054</v>
      </c>
      <c r="R142" s="240">
        <v>1368.4199488966815</v>
      </c>
      <c r="S142" s="240">
        <v>855.98574070811628</v>
      </c>
      <c r="T142" s="151">
        <v>4618.9663523022864</v>
      </c>
      <c r="U142" s="152">
        <v>2371.7204837134536</v>
      </c>
    </row>
    <row r="143" spans="1:21" s="8" customFormat="1" ht="38.25" x14ac:dyDescent="0.25">
      <c r="A143" s="11" t="s">
        <v>139</v>
      </c>
      <c r="B143" s="118" t="s">
        <v>335</v>
      </c>
      <c r="C143" s="49" t="s">
        <v>256</v>
      </c>
      <c r="D143" s="246">
        <v>0</v>
      </c>
      <c r="E143" s="153">
        <v>0</v>
      </c>
      <c r="F143" s="153">
        <v>0</v>
      </c>
      <c r="G143" s="153">
        <v>0</v>
      </c>
      <c r="H143" s="153">
        <v>0</v>
      </c>
      <c r="I143" s="153">
        <v>0</v>
      </c>
      <c r="J143" s="153">
        <v>0</v>
      </c>
      <c r="K143" s="153">
        <v>0</v>
      </c>
      <c r="L143" s="153">
        <v>0</v>
      </c>
      <c r="M143" s="153">
        <v>0</v>
      </c>
      <c r="N143" s="153">
        <v>0</v>
      </c>
      <c r="O143" s="153">
        <v>0</v>
      </c>
      <c r="P143" s="153">
        <v>0</v>
      </c>
      <c r="Q143" s="153">
        <v>0</v>
      </c>
      <c r="R143" s="153">
        <v>0</v>
      </c>
      <c r="S143" s="146">
        <v>0</v>
      </c>
      <c r="T143" s="147">
        <v>0</v>
      </c>
      <c r="U143" s="148"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241">
        <v>-5.6239999999999952</v>
      </c>
      <c r="E144" s="241">
        <v>576.11969999999974</v>
      </c>
      <c r="F144" s="241">
        <v>382.38698392975903</v>
      </c>
      <c r="G144" s="241">
        <v>509.7526127999995</v>
      </c>
      <c r="H144" s="241">
        <v>342.4440431922485</v>
      </c>
      <c r="I144" s="241">
        <v>-223.60893621114155</v>
      </c>
      <c r="J144" s="241">
        <v>439.82480437715731</v>
      </c>
      <c r="K144" s="241">
        <v>332.63816541871074</v>
      </c>
      <c r="L144" s="241">
        <v>549.86088974866743</v>
      </c>
      <c r="M144" s="241">
        <v>244.38284029687566</v>
      </c>
      <c r="N144" s="241">
        <v>874.36858606088936</v>
      </c>
      <c r="O144" s="241">
        <v>529.99143252393196</v>
      </c>
      <c r="P144" s="241">
        <v>1044.0480800266423</v>
      </c>
      <c r="Q144" s="241">
        <v>632.33124097696054</v>
      </c>
      <c r="R144" s="241">
        <v>1368.4199488966815</v>
      </c>
      <c r="S144" s="241">
        <v>855.98574070811628</v>
      </c>
      <c r="T144" s="147">
        <v>4618.9663523022864</v>
      </c>
      <c r="U144" s="148">
        <v>2371.7204837134536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240">
        <v>-325.67570000000001</v>
      </c>
      <c r="E145" s="240">
        <v>-534.77102737714006</v>
      </c>
      <c r="F145" s="240">
        <v>-228.94471890079998</v>
      </c>
      <c r="G145" s="240">
        <v>-211.27996229550001</v>
      </c>
      <c r="H145" s="240">
        <v>0</v>
      </c>
      <c r="I145" s="240">
        <v>-882.61</v>
      </c>
      <c r="J145" s="240">
        <v>-227.1262649832</v>
      </c>
      <c r="K145" s="240">
        <v>-632.49199999999996</v>
      </c>
      <c r="L145" s="240">
        <v>-174.45332466999994</v>
      </c>
      <c r="M145" s="240">
        <v>-174.45400000000006</v>
      </c>
      <c r="N145" s="240">
        <v>-169.78099559630004</v>
      </c>
      <c r="O145" s="240">
        <v>-8.4710000000000001</v>
      </c>
      <c r="P145" s="240">
        <v>-369.36701059769996</v>
      </c>
      <c r="Q145" s="240">
        <v>-361.4130983764</v>
      </c>
      <c r="R145" s="240">
        <v>-532.12471700000003</v>
      </c>
      <c r="S145" s="240">
        <v>-532.12439812100001</v>
      </c>
      <c r="T145" s="151">
        <v>-1472.8523128472</v>
      </c>
      <c r="U145" s="152">
        <v>-2591.5644964973999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246">
        <v>0</v>
      </c>
      <c r="E146" s="120">
        <v>0</v>
      </c>
      <c r="F146" s="120">
        <v>0</v>
      </c>
      <c r="G146" s="120">
        <v>0</v>
      </c>
      <c r="H146" s="120">
        <v>0</v>
      </c>
      <c r="I146" s="120">
        <v>0</v>
      </c>
      <c r="J146" s="120">
        <v>0</v>
      </c>
      <c r="K146" s="120">
        <v>0</v>
      </c>
      <c r="L146" s="120">
        <v>0</v>
      </c>
      <c r="M146" s="120">
        <v>0</v>
      </c>
      <c r="N146" s="120">
        <v>0</v>
      </c>
      <c r="O146" s="120">
        <v>0</v>
      </c>
      <c r="P146" s="120">
        <v>0</v>
      </c>
      <c r="Q146" s="120">
        <v>0</v>
      </c>
      <c r="R146" s="120">
        <v>0</v>
      </c>
      <c r="S146" s="120">
        <v>0</v>
      </c>
      <c r="T146" s="147">
        <v>0</v>
      </c>
      <c r="U146" s="148"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241">
        <v>-325.67570000000001</v>
      </c>
      <c r="E147" s="241">
        <v>-534.77102737714006</v>
      </c>
      <c r="F147" s="241">
        <v>-228.94471890079998</v>
      </c>
      <c r="G147" s="241">
        <v>-211.27996229550001</v>
      </c>
      <c r="H147" s="241">
        <v>0</v>
      </c>
      <c r="I147" s="241">
        <v>-882.61</v>
      </c>
      <c r="J147" s="241">
        <v>-227.1262649832</v>
      </c>
      <c r="K147" s="241">
        <v>-632.49199999999996</v>
      </c>
      <c r="L147" s="241">
        <v>-174.45332466999994</v>
      </c>
      <c r="M147" s="241">
        <v>-174.45400000000006</v>
      </c>
      <c r="N147" s="241">
        <v>-169.78099559630004</v>
      </c>
      <c r="O147" s="241">
        <v>-8.4710000000000001</v>
      </c>
      <c r="P147" s="241">
        <v>-369.36701059769996</v>
      </c>
      <c r="Q147" s="241">
        <v>-361.4130983764</v>
      </c>
      <c r="R147" s="241">
        <v>-532.12471700000003</v>
      </c>
      <c r="S147" s="241">
        <v>-532.12439812100001</v>
      </c>
      <c r="T147" s="147">
        <v>-1472.8523128472</v>
      </c>
      <c r="U147" s="148">
        <v>-2591.5644964973999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240">
        <v>338.37571754000004</v>
      </c>
      <c r="E148" s="240">
        <v>36.664999999999992</v>
      </c>
      <c r="F148" s="240">
        <v>-125</v>
      </c>
      <c r="G148" s="240">
        <v>-30.667400000000015</v>
      </c>
      <c r="H148" s="240">
        <v>-375.04070000000002</v>
      </c>
      <c r="I148" s="240">
        <v>1352.6497919369863</v>
      </c>
      <c r="J148" s="240">
        <v>0</v>
      </c>
      <c r="K148" s="240">
        <v>163.53064372881352</v>
      </c>
      <c r="L148" s="240">
        <v>-224.65647921626589</v>
      </c>
      <c r="M148" s="240">
        <v>-172.41583393719844</v>
      </c>
      <c r="N148" s="240">
        <v>-212.12645773993682</v>
      </c>
      <c r="O148" s="240">
        <v>-102.79784337210846</v>
      </c>
      <c r="P148" s="240">
        <v>-175.18691311601725</v>
      </c>
      <c r="Q148" s="240">
        <v>-16.789008886710004</v>
      </c>
      <c r="R148" s="240">
        <v>-195.61336344516494</v>
      </c>
      <c r="S148" s="240">
        <v>-52.957641613047166</v>
      </c>
      <c r="T148" s="151">
        <v>-1182.6239135173848</v>
      </c>
      <c r="U148" s="152">
        <v>1171.2201078567359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>
        <v>0</v>
      </c>
      <c r="E149" s="124">
        <v>-18.588672622860408</v>
      </c>
      <c r="F149" s="124">
        <v>-56.856708999999988</v>
      </c>
      <c r="G149" s="124">
        <v>-94.914379354499999</v>
      </c>
      <c r="H149" s="271">
        <v>0</v>
      </c>
      <c r="I149" s="124">
        <v>0</v>
      </c>
      <c r="J149" s="124">
        <v>0</v>
      </c>
      <c r="K149" s="124">
        <v>0</v>
      </c>
      <c r="L149" s="124">
        <v>0</v>
      </c>
      <c r="M149" s="124">
        <v>0</v>
      </c>
      <c r="N149" s="124">
        <v>0</v>
      </c>
      <c r="O149" s="124">
        <v>0</v>
      </c>
      <c r="P149" s="124">
        <v>0</v>
      </c>
      <c r="Q149" s="124">
        <v>0</v>
      </c>
      <c r="R149" s="124">
        <v>0</v>
      </c>
      <c r="S149" s="124">
        <v>0</v>
      </c>
      <c r="T149" s="151">
        <v>0</v>
      </c>
      <c r="U149" s="152"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240">
        <v>7.0760175400000094</v>
      </c>
      <c r="E150" s="240">
        <v>59.424999999999265</v>
      </c>
      <c r="F150" s="240">
        <v>-28.414443971040946</v>
      </c>
      <c r="G150" s="240">
        <v>172.89087114999944</v>
      </c>
      <c r="H150" s="240">
        <v>-32.596656807751515</v>
      </c>
      <c r="I150" s="240">
        <v>246.43085572584459</v>
      </c>
      <c r="J150" s="240">
        <v>212.6985393939573</v>
      </c>
      <c r="K150" s="240">
        <v>-136.3231908524757</v>
      </c>
      <c r="L150" s="240">
        <v>150.75108586240162</v>
      </c>
      <c r="M150" s="240">
        <v>-102.48699364032285</v>
      </c>
      <c r="N150" s="240">
        <v>492.46113272465249</v>
      </c>
      <c r="O150" s="240">
        <v>418.72258915182351</v>
      </c>
      <c r="P150" s="240">
        <v>499.4941563129251</v>
      </c>
      <c r="Q150" s="240">
        <v>254.12913371385054</v>
      </c>
      <c r="R150" s="240">
        <v>640.68186845151649</v>
      </c>
      <c r="S150" s="240">
        <v>270.90370097406912</v>
      </c>
      <c r="T150" s="151">
        <v>1963.4901259377014</v>
      </c>
      <c r="U150" s="152">
        <v>951.37609507278921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>
        <v>4.5999999999999999E-2</v>
      </c>
      <c r="E151" s="244">
        <v>7.1220175400000096</v>
      </c>
      <c r="F151" s="244">
        <v>66.547017539999274</v>
      </c>
      <c r="G151" s="244">
        <v>66.547017539999274</v>
      </c>
      <c r="H151" s="244">
        <v>38.132573568958328</v>
      </c>
      <c r="I151" s="244">
        <v>239.43788868999872</v>
      </c>
      <c r="J151" s="244">
        <v>5.5359167612068134</v>
      </c>
      <c r="K151" s="244">
        <v>485.86874441584331</v>
      </c>
      <c r="L151" s="244">
        <v>218.23445615516411</v>
      </c>
      <c r="M151" s="244">
        <v>349.5455535633676</v>
      </c>
      <c r="N151" s="244">
        <v>368.98554201756576</v>
      </c>
      <c r="O151" s="244">
        <v>247.05855992304475</v>
      </c>
      <c r="P151" s="244">
        <v>861.44667474221819</v>
      </c>
      <c r="Q151" s="244">
        <v>665.78114907486827</v>
      </c>
      <c r="R151" s="244">
        <v>1360.9408310551432</v>
      </c>
      <c r="S151" s="249">
        <v>919.91028278871886</v>
      </c>
      <c r="T151" s="151">
        <v>2853.2759943002566</v>
      </c>
      <c r="U151" s="152">
        <v>2907.6021784558416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243">
        <v>7.1220175400000096</v>
      </c>
      <c r="E152" s="243">
        <v>66.547017539999274</v>
      </c>
      <c r="F152" s="243">
        <v>38.132573568958328</v>
      </c>
      <c r="G152" s="243">
        <v>239.43788868999872</v>
      </c>
      <c r="H152" s="243">
        <v>5.5359167612068134</v>
      </c>
      <c r="I152" s="243">
        <v>485.86874441584331</v>
      </c>
      <c r="J152" s="243">
        <v>218.23445615516411</v>
      </c>
      <c r="K152" s="243">
        <v>349.5455535633676</v>
      </c>
      <c r="L152" s="243">
        <v>368.98554201756576</v>
      </c>
      <c r="M152" s="243">
        <v>247.05855992304475</v>
      </c>
      <c r="N152" s="243">
        <v>861.44667474221819</v>
      </c>
      <c r="O152" s="243">
        <v>665.78114907486827</v>
      </c>
      <c r="P152" s="243">
        <v>1360.9408310551432</v>
      </c>
      <c r="Q152" s="243">
        <v>919.91028278871886</v>
      </c>
      <c r="R152" s="243">
        <v>2001.6226995066597</v>
      </c>
      <c r="S152" s="243">
        <v>1190.813983762788</v>
      </c>
      <c r="T152" s="165">
        <v>4816.7661202379577</v>
      </c>
      <c r="U152" s="166">
        <v>3858.9782735286308</v>
      </c>
    </row>
    <row r="153" spans="1:21" s="8" customFormat="1" ht="16.5" thickBot="1" x14ac:dyDescent="0.3">
      <c r="A153" s="56"/>
      <c r="B153" s="57" t="s">
        <v>15</v>
      </c>
      <c r="C153" s="58"/>
      <c r="D153" s="136">
        <v>0</v>
      </c>
      <c r="E153" s="167">
        <v>0</v>
      </c>
      <c r="F153" s="167">
        <v>0</v>
      </c>
      <c r="G153" s="167">
        <v>0</v>
      </c>
      <c r="H153" s="167">
        <v>0</v>
      </c>
      <c r="I153" s="167">
        <v>0</v>
      </c>
      <c r="J153" s="167">
        <v>0</v>
      </c>
      <c r="K153" s="167">
        <v>0</v>
      </c>
      <c r="L153" s="167">
        <v>0</v>
      </c>
      <c r="M153" s="167">
        <v>0</v>
      </c>
      <c r="N153" s="167">
        <v>0</v>
      </c>
      <c r="O153" s="167">
        <v>0</v>
      </c>
      <c r="P153" s="167">
        <v>0</v>
      </c>
      <c r="Q153" s="167">
        <v>0</v>
      </c>
      <c r="R153" s="167">
        <v>0</v>
      </c>
      <c r="S153" s="168">
        <v>0</v>
      </c>
      <c r="T153" s="169">
        <v>0</v>
      </c>
      <c r="U153" s="170"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239">
        <v>-190.98149259912003</v>
      </c>
      <c r="E154" s="239">
        <v>37.133497837674213</v>
      </c>
      <c r="F154" s="239">
        <v>-516.35406513965154</v>
      </c>
      <c r="G154" s="239">
        <v>-599.91840581557926</v>
      </c>
      <c r="H154" s="239">
        <v>-206.35125387708274</v>
      </c>
      <c r="I154" s="239">
        <v>-269.70396320708079</v>
      </c>
      <c r="J154" s="239">
        <v>1543.7306860813303</v>
      </c>
      <c r="K154" s="239">
        <v>1372.3815314399919</v>
      </c>
      <c r="L154" s="239">
        <v>1507.8455386996836</v>
      </c>
      <c r="M154" s="239">
        <v>1051.0565386145418</v>
      </c>
      <c r="N154" s="239">
        <v>1324.2973155800851</v>
      </c>
      <c r="O154" s="239">
        <v>622.16186618754932</v>
      </c>
      <c r="P154" s="239">
        <v>1429.0199672258236</v>
      </c>
      <c r="Q154" s="239">
        <v>805.59542981923551</v>
      </c>
      <c r="R154" s="239">
        <v>1418.9031668034793</v>
      </c>
      <c r="S154" s="239">
        <v>959.31244019810106</v>
      </c>
      <c r="T154" s="142">
        <v>7017.4454205133197</v>
      </c>
      <c r="U154" s="143">
        <v>4540.8038430523393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>
        <v>0</v>
      </c>
      <c r="E155" s="244">
        <v>342.45400000000001</v>
      </c>
      <c r="F155" s="244">
        <v>422.637</v>
      </c>
      <c r="G155" s="153">
        <v>422.637</v>
      </c>
      <c r="H155" s="153">
        <v>458.89100000000002</v>
      </c>
      <c r="I155" s="153">
        <v>458.89100000000002</v>
      </c>
      <c r="J155" s="244">
        <v>0</v>
      </c>
      <c r="K155" s="244">
        <v>495.14537655353428</v>
      </c>
      <c r="L155" s="244">
        <v>0</v>
      </c>
      <c r="M155" s="244">
        <v>531.39944830753439</v>
      </c>
      <c r="N155" s="244">
        <v>0</v>
      </c>
      <c r="O155" s="244">
        <v>567.65352006153421</v>
      </c>
      <c r="P155" s="244">
        <v>0</v>
      </c>
      <c r="Q155" s="244">
        <v>603.90759181553426</v>
      </c>
      <c r="R155" s="244">
        <v>0</v>
      </c>
      <c r="S155" s="249">
        <v>640.16166356953431</v>
      </c>
      <c r="T155" s="151">
        <v>458.89100000000002</v>
      </c>
      <c r="U155" s="152">
        <v>3297.1586003076718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>
        <v>342.45400000000001</v>
      </c>
      <c r="E156" s="124">
        <v>422.637</v>
      </c>
      <c r="F156" s="124">
        <v>314.50431850569316</v>
      </c>
      <c r="G156" s="124">
        <v>458.89100000000002</v>
      </c>
      <c r="H156" s="153">
        <v>0</v>
      </c>
      <c r="I156" s="153">
        <v>495.14537655353428</v>
      </c>
      <c r="J156" s="153">
        <v>0</v>
      </c>
      <c r="K156" s="153">
        <v>531.39944830753439</v>
      </c>
      <c r="L156" s="153">
        <v>0</v>
      </c>
      <c r="M156" s="153">
        <v>567.65352006153421</v>
      </c>
      <c r="N156" s="153">
        <v>0</v>
      </c>
      <c r="O156" s="153">
        <v>603.90759181553426</v>
      </c>
      <c r="P156" s="153">
        <v>0</v>
      </c>
      <c r="Q156" s="153">
        <v>640.16166356953431</v>
      </c>
      <c r="R156" s="153">
        <v>0</v>
      </c>
      <c r="S156" s="150">
        <v>640.16166356953431</v>
      </c>
      <c r="T156" s="151">
        <v>0</v>
      </c>
      <c r="U156" s="152">
        <v>3478.4292638772058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240">
        <v>338.37571754000004</v>
      </c>
      <c r="E157" s="244">
        <v>216.66499999999999</v>
      </c>
      <c r="F157" s="244">
        <v>0</v>
      </c>
      <c r="G157" s="244">
        <v>0</v>
      </c>
      <c r="H157" s="244">
        <v>0</v>
      </c>
      <c r="I157" s="244">
        <v>366</v>
      </c>
      <c r="J157" s="244">
        <v>0</v>
      </c>
      <c r="K157" s="244">
        <v>0</v>
      </c>
      <c r="L157" s="244">
        <v>0</v>
      </c>
      <c r="M157" s="244">
        <v>0</v>
      </c>
      <c r="N157" s="244">
        <v>0</v>
      </c>
      <c r="O157" s="244">
        <v>0</v>
      </c>
      <c r="P157" s="244">
        <v>0</v>
      </c>
      <c r="Q157" s="244">
        <v>0</v>
      </c>
      <c r="R157" s="244">
        <v>0</v>
      </c>
      <c r="S157" s="249">
        <v>0</v>
      </c>
      <c r="T157" s="151">
        <v>0</v>
      </c>
      <c r="U157" s="152">
        <v>366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246">
        <v>12.805200000000001</v>
      </c>
      <c r="E158" s="145">
        <v>16.664999999999999</v>
      </c>
      <c r="F158" s="145">
        <v>0</v>
      </c>
      <c r="G158" s="145">
        <v>0</v>
      </c>
      <c r="H158" s="145">
        <v>0</v>
      </c>
      <c r="I158" s="145">
        <v>366</v>
      </c>
      <c r="J158" s="145">
        <v>0</v>
      </c>
      <c r="K158" s="145">
        <v>0</v>
      </c>
      <c r="L158" s="145">
        <v>0</v>
      </c>
      <c r="M158" s="145">
        <v>0</v>
      </c>
      <c r="N158" s="145">
        <v>0</v>
      </c>
      <c r="O158" s="145">
        <v>0</v>
      </c>
      <c r="P158" s="145">
        <v>0</v>
      </c>
      <c r="Q158" s="145">
        <v>0</v>
      </c>
      <c r="R158" s="145">
        <v>0</v>
      </c>
      <c r="S158" s="146">
        <v>0</v>
      </c>
      <c r="T158" s="147">
        <v>0</v>
      </c>
      <c r="U158" s="148">
        <v>366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246">
        <v>325.57051754000003</v>
      </c>
      <c r="E159" s="145">
        <v>200</v>
      </c>
      <c r="F159" s="145">
        <v>0</v>
      </c>
      <c r="G159" s="145">
        <v>0</v>
      </c>
      <c r="H159" s="145">
        <v>0</v>
      </c>
      <c r="I159" s="145">
        <v>0</v>
      </c>
      <c r="J159" s="145">
        <v>0</v>
      </c>
      <c r="K159" s="145">
        <v>0</v>
      </c>
      <c r="L159" s="145">
        <v>0</v>
      </c>
      <c r="M159" s="145">
        <v>0</v>
      </c>
      <c r="N159" s="145">
        <v>0</v>
      </c>
      <c r="O159" s="145">
        <v>0</v>
      </c>
      <c r="P159" s="145">
        <v>0</v>
      </c>
      <c r="Q159" s="145">
        <v>0</v>
      </c>
      <c r="R159" s="145">
        <v>0</v>
      </c>
      <c r="S159" s="146">
        <v>0</v>
      </c>
      <c r="T159" s="147">
        <v>0</v>
      </c>
      <c r="U159" s="148"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246">
        <v>0</v>
      </c>
      <c r="E160" s="145">
        <v>0</v>
      </c>
      <c r="F160" s="145">
        <v>0</v>
      </c>
      <c r="G160" s="145">
        <v>0</v>
      </c>
      <c r="H160" s="145">
        <v>0</v>
      </c>
      <c r="I160" s="145">
        <v>0</v>
      </c>
      <c r="J160" s="145">
        <v>0</v>
      </c>
      <c r="K160" s="145">
        <v>0</v>
      </c>
      <c r="L160" s="145">
        <v>0</v>
      </c>
      <c r="M160" s="145">
        <v>0</v>
      </c>
      <c r="N160" s="145">
        <v>0</v>
      </c>
      <c r="O160" s="145">
        <v>0</v>
      </c>
      <c r="P160" s="145">
        <v>0</v>
      </c>
      <c r="Q160" s="145">
        <v>0</v>
      </c>
      <c r="R160" s="145">
        <v>0</v>
      </c>
      <c r="S160" s="146">
        <v>0</v>
      </c>
      <c r="T160" s="147">
        <v>0</v>
      </c>
      <c r="U160" s="148"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240">
        <v>0</v>
      </c>
      <c r="E161" s="240">
        <v>180</v>
      </c>
      <c r="F161" s="240">
        <v>125</v>
      </c>
      <c r="G161" s="240">
        <v>0</v>
      </c>
      <c r="H161" s="240">
        <v>375.04070000000002</v>
      </c>
      <c r="I161" s="240">
        <v>366</v>
      </c>
      <c r="J161" s="240">
        <v>0</v>
      </c>
      <c r="K161" s="240">
        <v>0</v>
      </c>
      <c r="L161" s="240">
        <v>0</v>
      </c>
      <c r="M161" s="240">
        <v>0</v>
      </c>
      <c r="N161" s="240">
        <v>0</v>
      </c>
      <c r="O161" s="240">
        <v>0</v>
      </c>
      <c r="P161" s="240">
        <v>0</v>
      </c>
      <c r="Q161" s="240">
        <v>0</v>
      </c>
      <c r="R161" s="240">
        <v>0</v>
      </c>
      <c r="S161" s="240">
        <v>0</v>
      </c>
      <c r="T161" s="151">
        <v>375.04070000000002</v>
      </c>
      <c r="U161" s="152">
        <v>366</v>
      </c>
    </row>
    <row r="162" spans="1:21" s="19" customFormat="1" x14ac:dyDescent="0.25">
      <c r="A162" s="12" t="s">
        <v>53</v>
      </c>
      <c r="B162" s="29" t="s">
        <v>175</v>
      </c>
      <c r="C162" s="50"/>
      <c r="D162" s="240">
        <v>-1.7931266288657015</v>
      </c>
      <c r="E162" s="240">
        <v>11.381556400841097</v>
      </c>
      <c r="F162" s="240">
        <v>-0.60908655463113914</v>
      </c>
      <c r="G162" s="240">
        <v>-0.76492235535955133</v>
      </c>
      <c r="H162" s="240">
        <v>0</v>
      </c>
      <c r="I162" s="240">
        <v>-1.8358846887739571</v>
      </c>
      <c r="J162" s="240">
        <v>0</v>
      </c>
      <c r="K162" s="240">
        <v>0.38720970527048376</v>
      </c>
      <c r="L162" s="240">
        <v>0</v>
      </c>
      <c r="M162" s="240">
        <v>0.54007895789297033</v>
      </c>
      <c r="N162" s="240">
        <v>0</v>
      </c>
      <c r="O162" s="240">
        <v>0.97065992732104811</v>
      </c>
      <c r="P162" s="240">
        <v>0</v>
      </c>
      <c r="Q162" s="240">
        <v>0.79464411027403392</v>
      </c>
      <c r="R162" s="240">
        <v>0</v>
      </c>
      <c r="S162" s="240">
        <v>0.66731300121297177</v>
      </c>
      <c r="T162" s="151">
        <v>0</v>
      </c>
      <c r="U162" s="152">
        <v>1.5240210131975509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>
        <v>541.97699999999998</v>
      </c>
      <c r="E163" s="124">
        <v>544.35084999999992</v>
      </c>
      <c r="F163" s="124">
        <v>860.74227824679667</v>
      </c>
      <c r="G163" s="124">
        <v>746.68511604000003</v>
      </c>
      <c r="H163" s="270">
        <v>1542.2735443008803</v>
      </c>
      <c r="I163" s="153">
        <v>1104.5857727999469</v>
      </c>
      <c r="J163" s="153">
        <v>1308.1673743298227</v>
      </c>
      <c r="K163" s="153">
        <v>1070.9809383839468</v>
      </c>
      <c r="L163" s="153">
        <v>993.42338711151854</v>
      </c>
      <c r="M163" s="153">
        <v>1180.1330840441128</v>
      </c>
      <c r="N163" s="153">
        <v>737.79707478336059</v>
      </c>
      <c r="O163" s="153">
        <v>1602.7423344417173</v>
      </c>
      <c r="P163" s="153">
        <v>587.72930112317067</v>
      </c>
      <c r="Q163" s="153">
        <v>2107.292979654329</v>
      </c>
      <c r="R163" s="153">
        <v>587.72930112317067</v>
      </c>
      <c r="S163" s="153">
        <v>2617.3483547178803</v>
      </c>
      <c r="T163" s="151">
        <v>5757.1199827719229</v>
      </c>
      <c r="U163" s="152">
        <v>9683.0834640419325</v>
      </c>
    </row>
    <row r="164" spans="1:21" s="8" customFormat="1" ht="25.5" x14ac:dyDescent="0.25">
      <c r="A164" s="11" t="s">
        <v>139</v>
      </c>
      <c r="B164" s="118" t="s">
        <v>334</v>
      </c>
      <c r="C164" s="49" t="s">
        <v>256</v>
      </c>
      <c r="D164" s="120">
        <v>541.97699999999998</v>
      </c>
      <c r="E164" s="145">
        <v>349.08436602999996</v>
      </c>
      <c r="F164" s="145">
        <v>5.9248019999999997</v>
      </c>
      <c r="G164" s="145">
        <v>5.9249999999999998</v>
      </c>
      <c r="H164" s="145">
        <v>3.9999999999054125E-6</v>
      </c>
      <c r="I164" s="153">
        <v>3.9999999999054125E-6</v>
      </c>
      <c r="J164" s="145">
        <v>432.22473402894241</v>
      </c>
      <c r="K164" s="145">
        <v>432.22546958399982</v>
      </c>
      <c r="L164" s="145">
        <v>462.48074681063832</v>
      </c>
      <c r="M164" s="145">
        <v>889.6285152441659</v>
      </c>
      <c r="N164" s="145">
        <v>494.85443448248037</v>
      </c>
      <c r="O164" s="145">
        <v>1371.9248656417703</v>
      </c>
      <c r="P164" s="145">
        <v>529.49428029135061</v>
      </c>
      <c r="Q164" s="145">
        <v>1880.7663108543823</v>
      </c>
      <c r="R164" s="145">
        <v>529.49428029135061</v>
      </c>
      <c r="S164" s="150">
        <v>2416.7277448914606</v>
      </c>
      <c r="T164" s="147">
        <v>2448.5484799047626</v>
      </c>
      <c r="U164" s="148">
        <v>6991.2729102157791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>
        <v>0</v>
      </c>
      <c r="E165" s="145">
        <v>121.92727323999999</v>
      </c>
      <c r="F165" s="145">
        <v>5.9248019999999997</v>
      </c>
      <c r="G165" s="145">
        <v>5.9249999999999998</v>
      </c>
      <c r="H165" s="145">
        <v>0</v>
      </c>
      <c r="I165" s="153">
        <v>0</v>
      </c>
      <c r="J165" s="145">
        <v>0</v>
      </c>
      <c r="K165" s="145">
        <v>389.00292262559981</v>
      </c>
      <c r="L165" s="145">
        <v>0</v>
      </c>
      <c r="M165" s="145">
        <v>800.66566371974932</v>
      </c>
      <c r="N165" s="145">
        <v>0</v>
      </c>
      <c r="O165" s="145">
        <v>1234.7323790775934</v>
      </c>
      <c r="P165" s="145">
        <v>0</v>
      </c>
      <c r="Q165" s="145">
        <v>1692.6896797689442</v>
      </c>
      <c r="R165" s="145">
        <v>0</v>
      </c>
      <c r="S165" s="150">
        <v>2175.0549704023142</v>
      </c>
      <c r="T165" s="147">
        <v>0</v>
      </c>
      <c r="U165" s="148">
        <v>6292.1456155942005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241">
        <v>0</v>
      </c>
      <c r="E166" s="241">
        <v>195.26648396999997</v>
      </c>
      <c r="F166" s="241">
        <v>854.81747624679667</v>
      </c>
      <c r="G166" s="241">
        <v>740.76011604000007</v>
      </c>
      <c r="H166" s="241">
        <v>1542.2735403008803</v>
      </c>
      <c r="I166" s="241">
        <v>1104.5857687999469</v>
      </c>
      <c r="J166" s="241">
        <v>875.94264030088027</v>
      </c>
      <c r="K166" s="241">
        <v>638.75546879994693</v>
      </c>
      <c r="L166" s="241">
        <v>530.94264030088016</v>
      </c>
      <c r="M166" s="241">
        <v>290.50456879994692</v>
      </c>
      <c r="N166" s="241">
        <v>242.94264030088021</v>
      </c>
      <c r="O166" s="241">
        <v>230.81746879994694</v>
      </c>
      <c r="P166" s="241">
        <v>58.235020831820066</v>
      </c>
      <c r="Q166" s="241">
        <v>226.52666879994672</v>
      </c>
      <c r="R166" s="241">
        <v>58.235020831820066</v>
      </c>
      <c r="S166" s="241">
        <v>200.6206098264197</v>
      </c>
      <c r="T166" s="147">
        <v>3308.5715028671611</v>
      </c>
      <c r="U166" s="148">
        <v>2691.8105538261539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>
        <v>0</v>
      </c>
      <c r="E167" s="145">
        <v>37.925576759999998</v>
      </c>
      <c r="F167" s="145">
        <v>854.81747624679667</v>
      </c>
      <c r="G167" s="145">
        <v>194.50529888999998</v>
      </c>
      <c r="H167" s="269">
        <v>1333.159810211514</v>
      </c>
      <c r="I167" s="145">
        <v>742.99246879994678</v>
      </c>
      <c r="J167" s="145">
        <v>875.94264030088016</v>
      </c>
      <c r="K167" s="145">
        <v>249.752546174347</v>
      </c>
      <c r="L167" s="145">
        <v>530.94264030088016</v>
      </c>
      <c r="M167" s="145">
        <v>0</v>
      </c>
      <c r="N167" s="145">
        <v>242.94264030088019</v>
      </c>
      <c r="O167" s="145">
        <v>0</v>
      </c>
      <c r="P167" s="145">
        <v>58.235020831820087</v>
      </c>
      <c r="Q167" s="145">
        <v>0</v>
      </c>
      <c r="R167" s="145">
        <v>58.235020831820087</v>
      </c>
      <c r="S167" s="279">
        <v>0</v>
      </c>
      <c r="T167" s="147">
        <v>3099.4577727777951</v>
      </c>
      <c r="U167" s="148">
        <v>992.74501497429378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>
        <v>6360.6210000000001</v>
      </c>
      <c r="E168" s="124">
        <v>994.303</v>
      </c>
      <c r="F168" s="124">
        <v>1262.5877998509939</v>
      </c>
      <c r="G168" s="124">
        <v>2161.1460999999999</v>
      </c>
      <c r="H168" s="153">
        <v>2793.1459673625109</v>
      </c>
      <c r="I168" s="153">
        <v>2151.9015346806004</v>
      </c>
      <c r="J168" s="153">
        <v>1950.2550527110186</v>
      </c>
      <c r="K168" s="153">
        <v>1494.3155734939189</v>
      </c>
      <c r="L168" s="153">
        <v>1149.1366752266729</v>
      </c>
      <c r="M168" s="153">
        <v>814.70621834358292</v>
      </c>
      <c r="N168" s="153">
        <v>896.3038858858157</v>
      </c>
      <c r="O168" s="153">
        <v>829.21915485835518</v>
      </c>
      <c r="P168" s="153">
        <v>660.06149280753277</v>
      </c>
      <c r="Q168" s="153">
        <v>816.36291396949207</v>
      </c>
      <c r="R168" s="153">
        <v>659.26948536473265</v>
      </c>
      <c r="S168" s="150">
        <v>816.33816020849201</v>
      </c>
      <c r="T168" s="151">
        <v>8108.1725593582833</v>
      </c>
      <c r="U168" s="152">
        <v>6922.8435555544411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246">
        <v>0</v>
      </c>
      <c r="E169" s="145">
        <v>7.6384845699999993</v>
      </c>
      <c r="F169" s="145">
        <v>2.3069999999999999</v>
      </c>
      <c r="G169" s="145">
        <v>10.401999999999999</v>
      </c>
      <c r="H169" s="269">
        <v>6.1204000000000036</v>
      </c>
      <c r="I169" s="145">
        <v>10.759872943999996</v>
      </c>
      <c r="J169" s="145">
        <v>6.1204000000000036</v>
      </c>
      <c r="K169" s="145">
        <v>10.759872943999996</v>
      </c>
      <c r="L169" s="145">
        <v>6.1204000000000036</v>
      </c>
      <c r="M169" s="145">
        <v>10.759872943999996</v>
      </c>
      <c r="N169" s="145">
        <v>6.1204000000000036</v>
      </c>
      <c r="O169" s="145">
        <v>10.759872943999996</v>
      </c>
      <c r="P169" s="145">
        <v>6.1204000000000036</v>
      </c>
      <c r="Q169" s="145">
        <v>10.759872943999996</v>
      </c>
      <c r="R169" s="145">
        <v>6.1204000000000036</v>
      </c>
      <c r="S169" s="281">
        <v>10.759872943999996</v>
      </c>
      <c r="T169" s="147">
        <v>36.722400000000022</v>
      </c>
      <c r="U169" s="148">
        <v>64.55923766399998</v>
      </c>
    </row>
    <row r="170" spans="1:21" s="19" customFormat="1" x14ac:dyDescent="0.25">
      <c r="A170" s="11"/>
      <c r="B170" s="34" t="s">
        <v>179</v>
      </c>
      <c r="C170" s="49" t="s">
        <v>256</v>
      </c>
      <c r="D170" s="246">
        <v>0</v>
      </c>
      <c r="E170" s="145">
        <v>0</v>
      </c>
      <c r="F170" s="145">
        <v>0</v>
      </c>
      <c r="G170" s="145">
        <v>0</v>
      </c>
      <c r="H170" s="145">
        <v>0</v>
      </c>
      <c r="I170" s="145">
        <v>0</v>
      </c>
      <c r="J170" s="145">
        <v>0</v>
      </c>
      <c r="K170" s="145">
        <v>0</v>
      </c>
      <c r="L170" s="145">
        <v>0</v>
      </c>
      <c r="M170" s="145">
        <v>0</v>
      </c>
      <c r="N170" s="145">
        <v>0</v>
      </c>
      <c r="O170" s="145">
        <v>0</v>
      </c>
      <c r="P170" s="145">
        <v>0</v>
      </c>
      <c r="Q170" s="145">
        <v>0</v>
      </c>
      <c r="R170" s="145">
        <v>0</v>
      </c>
      <c r="S170" s="281">
        <v>0</v>
      </c>
      <c r="T170" s="147">
        <v>0</v>
      </c>
      <c r="U170" s="148"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246">
        <v>0</v>
      </c>
      <c r="E171" s="145">
        <v>351.85237942999998</v>
      </c>
      <c r="F171" s="145">
        <v>897.30419291154635</v>
      </c>
      <c r="G171" s="145">
        <v>949.02800000000002</v>
      </c>
      <c r="H171" s="269">
        <v>1659.1786681448637</v>
      </c>
      <c r="I171" s="145">
        <v>1170.9257568553223</v>
      </c>
      <c r="J171" s="145">
        <v>898.51345250606346</v>
      </c>
      <c r="K171" s="145">
        <v>433.87172338064238</v>
      </c>
      <c r="L171" s="145">
        <v>583.89647404235461</v>
      </c>
      <c r="M171" s="145">
        <v>144.33617352897318</v>
      </c>
      <c r="N171" s="145">
        <v>339.81610134396374</v>
      </c>
      <c r="O171" s="145">
        <v>202.22948766996672</v>
      </c>
      <c r="P171" s="145">
        <v>157.12486009601801</v>
      </c>
      <c r="Q171" s="145">
        <v>204.98732790524915</v>
      </c>
      <c r="R171" s="145">
        <v>157.12486009601801</v>
      </c>
      <c r="S171" s="281">
        <v>204.98732790524915</v>
      </c>
      <c r="T171" s="147">
        <v>3795.6544162292812</v>
      </c>
      <c r="U171" s="148">
        <v>2361.3377972454027</v>
      </c>
    </row>
    <row r="172" spans="1:21" s="19" customFormat="1" x14ac:dyDescent="0.25">
      <c r="A172" s="11"/>
      <c r="B172" s="30" t="s">
        <v>183</v>
      </c>
      <c r="C172" s="49" t="s">
        <v>256</v>
      </c>
      <c r="D172" s="246">
        <v>0</v>
      </c>
      <c r="E172" s="145">
        <v>0</v>
      </c>
      <c r="F172" s="145">
        <v>897.30419291154635</v>
      </c>
      <c r="G172" s="145">
        <v>651.25</v>
      </c>
      <c r="H172" s="269">
        <v>1361.4006681448636</v>
      </c>
      <c r="I172" s="145">
        <v>873.14775685532231</v>
      </c>
      <c r="J172" s="145">
        <v>817.70766814486353</v>
      </c>
      <c r="K172" s="145">
        <v>329.45475685532227</v>
      </c>
      <c r="L172" s="145">
        <v>472.70766814486359</v>
      </c>
      <c r="M172" s="145">
        <v>-4.3144677707459777E-5</v>
      </c>
      <c r="N172" s="145">
        <v>184.70766814486356</v>
      </c>
      <c r="O172" s="145">
        <v>-4.3144677707459777E-5</v>
      </c>
      <c r="P172" s="145">
        <v>1.5653589449357242E-5</v>
      </c>
      <c r="Q172" s="145">
        <v>-4.3144677707459777E-5</v>
      </c>
      <c r="R172" s="145">
        <v>1.5653589449357242E-5</v>
      </c>
      <c r="S172" s="281">
        <v>-4.3144677707459777E-5</v>
      </c>
      <c r="T172" s="147">
        <v>2836.5237038866326</v>
      </c>
      <c r="U172" s="148">
        <v>1202.6023411319341</v>
      </c>
    </row>
    <row r="173" spans="1:21" s="19" customFormat="1" x14ac:dyDescent="0.25">
      <c r="A173" s="11"/>
      <c r="B173" s="34" t="s">
        <v>179</v>
      </c>
      <c r="C173" s="49" t="s">
        <v>256</v>
      </c>
      <c r="D173" s="246">
        <v>0</v>
      </c>
      <c r="E173" s="145">
        <v>0</v>
      </c>
      <c r="F173" s="145">
        <v>497.70178109000005</v>
      </c>
      <c r="G173" s="145">
        <v>364.38200000000001</v>
      </c>
      <c r="H173" s="145">
        <v>0</v>
      </c>
      <c r="I173" s="145">
        <v>0</v>
      </c>
      <c r="J173" s="145">
        <v>0</v>
      </c>
      <c r="K173" s="145">
        <v>0</v>
      </c>
      <c r="L173" s="145">
        <v>0</v>
      </c>
      <c r="M173" s="145">
        <v>0</v>
      </c>
      <c r="N173" s="145">
        <v>0</v>
      </c>
      <c r="O173" s="145">
        <v>0</v>
      </c>
      <c r="P173" s="145">
        <v>0</v>
      </c>
      <c r="Q173" s="145">
        <v>0</v>
      </c>
      <c r="R173" s="145">
        <v>0</v>
      </c>
      <c r="S173" s="150">
        <v>0</v>
      </c>
      <c r="T173" s="147">
        <v>0</v>
      </c>
      <c r="U173" s="148"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241">
        <v>0</v>
      </c>
      <c r="E174" s="254">
        <v>351.85237942999998</v>
      </c>
      <c r="F174" s="254">
        <v>0</v>
      </c>
      <c r="G174" s="254">
        <v>297.77800000000002</v>
      </c>
      <c r="H174" s="254">
        <v>297.77800000000002</v>
      </c>
      <c r="I174" s="254">
        <v>297.77800000000002</v>
      </c>
      <c r="J174" s="254">
        <v>80.805784361199926</v>
      </c>
      <c r="K174" s="254">
        <v>104.41696652532011</v>
      </c>
      <c r="L174" s="254">
        <v>111.18880589749102</v>
      </c>
      <c r="M174" s="254">
        <v>144.33621667365088</v>
      </c>
      <c r="N174" s="254">
        <v>155.10843319910018</v>
      </c>
      <c r="O174" s="254">
        <v>202.22953081464442</v>
      </c>
      <c r="P174" s="254">
        <v>157.12484444242855</v>
      </c>
      <c r="Q174" s="254">
        <v>204.98737104992685</v>
      </c>
      <c r="R174" s="254">
        <v>157.12484444242855</v>
      </c>
      <c r="S174" s="254">
        <v>204.98737104992685</v>
      </c>
      <c r="T174" s="147">
        <v>959.13071234264817</v>
      </c>
      <c r="U174" s="148">
        <v>1158.7354561134691</v>
      </c>
    </row>
    <row r="175" spans="1:21" s="19" customFormat="1" x14ac:dyDescent="0.25">
      <c r="A175" s="11"/>
      <c r="B175" s="34" t="s">
        <v>179</v>
      </c>
      <c r="C175" s="49" t="s">
        <v>256</v>
      </c>
      <c r="D175" s="246">
        <v>0</v>
      </c>
      <c r="E175" s="145">
        <v>0</v>
      </c>
      <c r="F175" s="145">
        <v>0</v>
      </c>
      <c r="G175" s="145">
        <v>297.77800000000002</v>
      </c>
      <c r="H175" s="145">
        <v>297.77800000000002</v>
      </c>
      <c r="I175" s="145">
        <v>297.77800000000002</v>
      </c>
      <c r="J175" s="145">
        <v>0</v>
      </c>
      <c r="K175" s="145">
        <v>0</v>
      </c>
      <c r="L175" s="145">
        <v>0</v>
      </c>
      <c r="M175" s="145">
        <v>0</v>
      </c>
      <c r="N175" s="145">
        <v>0</v>
      </c>
      <c r="O175" s="145">
        <v>0</v>
      </c>
      <c r="P175" s="145">
        <v>0</v>
      </c>
      <c r="Q175" s="145">
        <v>0</v>
      </c>
      <c r="R175" s="145">
        <v>0</v>
      </c>
      <c r="S175" s="150">
        <v>0</v>
      </c>
      <c r="T175" s="147">
        <v>297.77800000000002</v>
      </c>
      <c r="U175" s="148">
        <v>297.77800000000002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246">
        <v>0</v>
      </c>
      <c r="E176" s="246">
        <v>0</v>
      </c>
      <c r="F176" s="246">
        <v>297.77800000000002</v>
      </c>
      <c r="G176" s="246">
        <v>297.77800000000002</v>
      </c>
      <c r="H176" s="145">
        <v>297.77800000000002</v>
      </c>
      <c r="I176" s="145">
        <v>297.77800000000002</v>
      </c>
      <c r="J176" s="145">
        <v>80.80578436119994</v>
      </c>
      <c r="K176" s="145">
        <v>104.41696652532008</v>
      </c>
      <c r="L176" s="145">
        <v>111.18880589749105</v>
      </c>
      <c r="M176" s="145">
        <v>144.33621667365088</v>
      </c>
      <c r="N176" s="145">
        <v>155.1084331991002</v>
      </c>
      <c r="O176" s="145">
        <v>202.22953081464442</v>
      </c>
      <c r="P176" s="145">
        <v>157.12484444242855</v>
      </c>
      <c r="Q176" s="145">
        <v>204.98737104992685</v>
      </c>
      <c r="R176" s="260">
        <v>157.12484444242855</v>
      </c>
      <c r="S176" s="150">
        <v>207.7828204451213</v>
      </c>
      <c r="T176" s="147">
        <v>959.13071234264828</v>
      </c>
      <c r="U176" s="148">
        <v>1161.5309055086636</v>
      </c>
    </row>
    <row r="177" spans="1:21" s="19" customFormat="1" x14ac:dyDescent="0.25">
      <c r="A177" s="11"/>
      <c r="B177" s="34" t="s">
        <v>179</v>
      </c>
      <c r="C177" s="49" t="s">
        <v>256</v>
      </c>
      <c r="D177" s="246">
        <v>0</v>
      </c>
      <c r="E177" s="145">
        <v>0</v>
      </c>
      <c r="F177" s="145">
        <v>297.77800000000002</v>
      </c>
      <c r="G177" s="145">
        <v>297.77800000000002</v>
      </c>
      <c r="H177" s="145">
        <v>297.77800000000002</v>
      </c>
      <c r="I177" s="145">
        <v>297.77800000000002</v>
      </c>
      <c r="J177" s="145">
        <v>0</v>
      </c>
      <c r="K177" s="145">
        <v>0</v>
      </c>
      <c r="L177" s="145">
        <v>0</v>
      </c>
      <c r="M177" s="145">
        <v>0</v>
      </c>
      <c r="N177" s="145">
        <v>0</v>
      </c>
      <c r="O177" s="145">
        <v>0</v>
      </c>
      <c r="P177" s="145">
        <v>0</v>
      </c>
      <c r="Q177" s="145">
        <v>0</v>
      </c>
      <c r="R177" s="145">
        <v>0</v>
      </c>
      <c r="S177" s="150">
        <v>0</v>
      </c>
      <c r="T177" s="147">
        <v>297.77800000000002</v>
      </c>
      <c r="U177" s="148">
        <v>297.77800000000002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246">
        <v>0</v>
      </c>
      <c r="E178" s="145">
        <v>76.205524940000004</v>
      </c>
      <c r="F178" s="145">
        <v>76.399601984660862</v>
      </c>
      <c r="G178" s="145">
        <v>258.28899999999999</v>
      </c>
      <c r="H178" s="145">
        <v>251.05089921764753</v>
      </c>
      <c r="I178" s="145">
        <v>263.25876392497048</v>
      </c>
      <c r="J178" s="145">
        <v>251.39100122767459</v>
      </c>
      <c r="K178" s="145">
        <v>263.86680494129507</v>
      </c>
      <c r="L178" s="145">
        <v>2.3848480708110147</v>
      </c>
      <c r="M178" s="145">
        <v>15.164949063431472</v>
      </c>
      <c r="N178" s="145">
        <v>3.3130492372856826</v>
      </c>
      <c r="O178" s="145">
        <v>16.365084192414127</v>
      </c>
      <c r="P178" s="145">
        <v>4.5517350484750931</v>
      </c>
      <c r="Q178" s="145">
        <v>17.544032590569461</v>
      </c>
      <c r="R178" s="145">
        <v>4.5517350484750931</v>
      </c>
      <c r="S178" s="150">
        <v>17.544032590569461</v>
      </c>
      <c r="T178" s="147">
        <v>517.24326785036897</v>
      </c>
      <c r="U178" s="148">
        <v>593.74366730325005</v>
      </c>
    </row>
    <row r="179" spans="1:21" s="19" customFormat="1" x14ac:dyDescent="0.25">
      <c r="A179" s="11"/>
      <c r="B179" s="34" t="s">
        <v>179</v>
      </c>
      <c r="C179" s="49" t="s">
        <v>256</v>
      </c>
      <c r="D179" s="246">
        <v>0</v>
      </c>
      <c r="E179" s="145">
        <v>0</v>
      </c>
      <c r="F179" s="145">
        <v>0</v>
      </c>
      <c r="G179" s="145">
        <v>238.66880938999998</v>
      </c>
      <c r="H179" s="145">
        <v>0</v>
      </c>
      <c r="I179" s="145">
        <v>243.26105930742611</v>
      </c>
      <c r="J179" s="145">
        <v>0</v>
      </c>
      <c r="K179" s="145">
        <v>243.82291221415645</v>
      </c>
      <c r="L179" s="145">
        <v>0</v>
      </c>
      <c r="M179" s="145">
        <v>0</v>
      </c>
      <c r="N179" s="145">
        <v>0</v>
      </c>
      <c r="O179" s="145">
        <v>0</v>
      </c>
      <c r="P179" s="145">
        <v>0</v>
      </c>
      <c r="Q179" s="145">
        <v>0</v>
      </c>
      <c r="R179" s="145">
        <v>0</v>
      </c>
      <c r="S179" s="150">
        <v>0</v>
      </c>
      <c r="T179" s="147">
        <v>0</v>
      </c>
      <c r="U179" s="148">
        <v>487.08397152158255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246">
        <v>0</v>
      </c>
      <c r="E180" s="145">
        <v>0.73209546999999997</v>
      </c>
      <c r="F180" s="145">
        <v>2.2389300000000003</v>
      </c>
      <c r="G180" s="145">
        <v>12.721</v>
      </c>
      <c r="H180" s="269">
        <v>2.2389000000000001</v>
      </c>
      <c r="I180" s="145">
        <v>12.721133583486401</v>
      </c>
      <c r="J180" s="145">
        <v>2.2389000000000001</v>
      </c>
      <c r="K180" s="145">
        <v>12.721133583486401</v>
      </c>
      <c r="L180" s="145">
        <v>2.2389000000000001</v>
      </c>
      <c r="M180" s="145">
        <v>12.721133583486397</v>
      </c>
      <c r="N180" s="145">
        <v>2.2389000000000001</v>
      </c>
      <c r="O180" s="145">
        <v>12.721133583486393</v>
      </c>
      <c r="P180" s="145">
        <v>2.2389000000000001</v>
      </c>
      <c r="Q180" s="145">
        <v>12.721133583486393</v>
      </c>
      <c r="R180" s="145">
        <v>2.2389000000000001</v>
      </c>
      <c r="S180" s="281">
        <v>12.721133583486393</v>
      </c>
      <c r="T180" s="147">
        <v>13.433400000000002</v>
      </c>
      <c r="U180" s="148">
        <v>76.326801500918378</v>
      </c>
    </row>
    <row r="181" spans="1:21" s="19" customFormat="1" x14ac:dyDescent="0.25">
      <c r="A181" s="11"/>
      <c r="B181" s="34" t="s">
        <v>179</v>
      </c>
      <c r="C181" s="49" t="s">
        <v>256</v>
      </c>
      <c r="D181" s="246">
        <v>0</v>
      </c>
      <c r="E181" s="145">
        <v>0</v>
      </c>
      <c r="F181" s="145">
        <v>0</v>
      </c>
      <c r="G181" s="145">
        <v>11.473049030000002</v>
      </c>
      <c r="H181" s="145">
        <v>0</v>
      </c>
      <c r="I181" s="145">
        <v>0</v>
      </c>
      <c r="J181" s="145">
        <v>0</v>
      </c>
      <c r="K181" s="145">
        <v>0</v>
      </c>
      <c r="L181" s="145">
        <v>0</v>
      </c>
      <c r="M181" s="145">
        <v>0</v>
      </c>
      <c r="N181" s="145">
        <v>0</v>
      </c>
      <c r="O181" s="145">
        <v>0</v>
      </c>
      <c r="P181" s="145">
        <v>0</v>
      </c>
      <c r="Q181" s="145">
        <v>0</v>
      </c>
      <c r="R181" s="145">
        <v>0</v>
      </c>
      <c r="S181" s="150">
        <v>0</v>
      </c>
      <c r="T181" s="147">
        <v>0</v>
      </c>
      <c r="U181" s="148"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246">
        <v>0</v>
      </c>
      <c r="E182" s="145">
        <v>0</v>
      </c>
      <c r="F182" s="145">
        <v>0</v>
      </c>
      <c r="G182" s="145">
        <v>0</v>
      </c>
      <c r="H182" s="145">
        <v>0</v>
      </c>
      <c r="I182" s="145">
        <v>0</v>
      </c>
      <c r="J182" s="145">
        <v>0</v>
      </c>
      <c r="K182" s="145">
        <v>0</v>
      </c>
      <c r="L182" s="145">
        <v>0</v>
      </c>
      <c r="M182" s="145">
        <v>0</v>
      </c>
      <c r="N182" s="145">
        <v>0</v>
      </c>
      <c r="O182" s="145">
        <v>0</v>
      </c>
      <c r="P182" s="145">
        <v>0</v>
      </c>
      <c r="Q182" s="145">
        <v>0</v>
      </c>
      <c r="R182" s="145">
        <v>0</v>
      </c>
      <c r="S182" s="150">
        <v>0</v>
      </c>
      <c r="T182" s="147">
        <v>0</v>
      </c>
      <c r="U182" s="148"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246">
        <v>0</v>
      </c>
      <c r="E183" s="145">
        <v>0</v>
      </c>
      <c r="F183" s="145">
        <v>0</v>
      </c>
      <c r="G183" s="145">
        <v>0</v>
      </c>
      <c r="H183" s="145">
        <v>0</v>
      </c>
      <c r="I183" s="145">
        <v>0</v>
      </c>
      <c r="J183" s="145">
        <v>0</v>
      </c>
      <c r="K183" s="145">
        <v>0</v>
      </c>
      <c r="L183" s="145">
        <v>0</v>
      </c>
      <c r="M183" s="145">
        <v>0</v>
      </c>
      <c r="N183" s="145">
        <v>0</v>
      </c>
      <c r="O183" s="145">
        <v>0</v>
      </c>
      <c r="P183" s="145">
        <v>0</v>
      </c>
      <c r="Q183" s="145">
        <v>0</v>
      </c>
      <c r="R183" s="145">
        <v>0</v>
      </c>
      <c r="S183" s="150">
        <v>0</v>
      </c>
      <c r="T183" s="147">
        <v>0</v>
      </c>
      <c r="U183" s="148"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246">
        <v>13.726000000000001</v>
      </c>
      <c r="E184" s="145">
        <v>33.67</v>
      </c>
      <c r="F184" s="145">
        <v>39.684285180896111</v>
      </c>
      <c r="G184" s="145">
        <v>47.877000000000002</v>
      </c>
      <c r="H184" s="269">
        <v>47.948200000000014</v>
      </c>
      <c r="I184" s="145">
        <v>56.941381218474937</v>
      </c>
      <c r="J184" s="145">
        <v>47.94819999999995</v>
      </c>
      <c r="K184" s="145">
        <v>56.941381218474937</v>
      </c>
      <c r="L184" s="145">
        <v>47.94819999999995</v>
      </c>
      <c r="M184" s="145">
        <v>56.941381218474937</v>
      </c>
      <c r="N184" s="145">
        <v>47.94819999999995</v>
      </c>
      <c r="O184" s="145">
        <v>56.941381218474937</v>
      </c>
      <c r="P184" s="145">
        <v>47.94819999999995</v>
      </c>
      <c r="Q184" s="145">
        <v>56.941381218474937</v>
      </c>
      <c r="R184" s="145">
        <v>47.94819999999995</v>
      </c>
      <c r="S184" s="281">
        <v>56.941381218474937</v>
      </c>
      <c r="T184" s="147">
        <v>287.6891999999998</v>
      </c>
      <c r="U184" s="148">
        <v>341.64828731084964</v>
      </c>
    </row>
    <row r="185" spans="1:21" s="19" customFormat="1" x14ac:dyDescent="0.25">
      <c r="A185" s="11"/>
      <c r="B185" s="34" t="s">
        <v>179</v>
      </c>
      <c r="C185" s="49" t="s">
        <v>256</v>
      </c>
      <c r="D185" s="246">
        <v>0</v>
      </c>
      <c r="E185" s="145">
        <v>0</v>
      </c>
      <c r="F185" s="145">
        <v>0</v>
      </c>
      <c r="G185" s="145">
        <v>0</v>
      </c>
      <c r="H185" s="145">
        <v>0</v>
      </c>
      <c r="I185" s="145">
        <v>0</v>
      </c>
      <c r="J185" s="145">
        <v>0</v>
      </c>
      <c r="K185" s="145">
        <v>0</v>
      </c>
      <c r="L185" s="145">
        <v>0</v>
      </c>
      <c r="M185" s="145">
        <v>0</v>
      </c>
      <c r="N185" s="145">
        <v>0</v>
      </c>
      <c r="O185" s="145">
        <v>0</v>
      </c>
      <c r="P185" s="145">
        <v>0</v>
      </c>
      <c r="Q185" s="145">
        <v>0</v>
      </c>
      <c r="R185" s="145">
        <v>0</v>
      </c>
      <c r="S185" s="150">
        <v>0</v>
      </c>
      <c r="T185" s="147">
        <v>0</v>
      </c>
      <c r="U185" s="148"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246">
        <v>9.5269999999999992</v>
      </c>
      <c r="E186" s="145">
        <v>10.962</v>
      </c>
      <c r="F186" s="145">
        <v>11.613907529072451</v>
      </c>
      <c r="G186" s="145">
        <v>33.633000000000003</v>
      </c>
      <c r="H186" s="269">
        <v>15.351199999999997</v>
      </c>
      <c r="I186" s="145">
        <v>20.116871030204727</v>
      </c>
      <c r="J186" s="145">
        <v>15.351199999999983</v>
      </c>
      <c r="K186" s="145">
        <v>20.116871030204727</v>
      </c>
      <c r="L186" s="145">
        <v>15.351199999999983</v>
      </c>
      <c r="M186" s="145">
        <v>20.116871030204727</v>
      </c>
      <c r="N186" s="145">
        <v>15.351199999999983</v>
      </c>
      <c r="O186" s="145">
        <v>20.116871030204727</v>
      </c>
      <c r="P186" s="145">
        <v>15.351199999999983</v>
      </c>
      <c r="Q186" s="145">
        <v>20.116871030204727</v>
      </c>
      <c r="R186" s="145">
        <v>15.351199999999983</v>
      </c>
      <c r="S186" s="281">
        <v>20.116871030204727</v>
      </c>
      <c r="T186" s="147">
        <v>92.107199999999906</v>
      </c>
      <c r="U186" s="148">
        <v>120.70122618122835</v>
      </c>
    </row>
    <row r="187" spans="1:21" s="19" customFormat="1" x14ac:dyDescent="0.25">
      <c r="A187" s="53"/>
      <c r="B187" s="34" t="s">
        <v>179</v>
      </c>
      <c r="C187" s="49" t="s">
        <v>256</v>
      </c>
      <c r="D187" s="256">
        <v>0</v>
      </c>
      <c r="E187" s="255">
        <v>0</v>
      </c>
      <c r="F187" s="255">
        <v>0</v>
      </c>
      <c r="G187" s="255">
        <v>0</v>
      </c>
      <c r="H187" s="255">
        <v>0</v>
      </c>
      <c r="I187" s="255">
        <v>0</v>
      </c>
      <c r="J187" s="255">
        <v>0</v>
      </c>
      <c r="K187" s="255">
        <v>0</v>
      </c>
      <c r="L187" s="255">
        <v>0</v>
      </c>
      <c r="M187" s="255">
        <v>0</v>
      </c>
      <c r="N187" s="255">
        <v>0</v>
      </c>
      <c r="O187" s="255">
        <v>0</v>
      </c>
      <c r="P187" s="255">
        <v>0</v>
      </c>
      <c r="Q187" s="255">
        <v>0</v>
      </c>
      <c r="R187" s="255">
        <v>0</v>
      </c>
      <c r="S187" s="164">
        <v>0</v>
      </c>
      <c r="T187" s="201">
        <v>0</v>
      </c>
      <c r="U187" s="202"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256">
        <v>0</v>
      </c>
      <c r="E188" s="255">
        <v>0</v>
      </c>
      <c r="F188" s="255">
        <v>26.009139090000001</v>
      </c>
      <c r="G188" s="255">
        <v>14.07</v>
      </c>
      <c r="H188" s="255">
        <v>13.761800000000001</v>
      </c>
      <c r="I188" s="255">
        <v>14.2811</v>
      </c>
      <c r="J188" s="255">
        <v>13.761800000000001</v>
      </c>
      <c r="K188" s="255">
        <v>12.2889</v>
      </c>
      <c r="L188" s="255">
        <v>13.761800000000001</v>
      </c>
      <c r="M188" s="255">
        <v>12.2889</v>
      </c>
      <c r="N188" s="255">
        <v>13.761800000000001</v>
      </c>
      <c r="O188" s="255">
        <v>12.2889</v>
      </c>
      <c r="P188" s="255">
        <v>13.761800000000001</v>
      </c>
      <c r="Q188" s="255">
        <v>12.2889</v>
      </c>
      <c r="R188" s="255">
        <v>13.761800000000001</v>
      </c>
      <c r="S188" s="164">
        <v>12.2889</v>
      </c>
      <c r="T188" s="201">
        <v>82.570799999999991</v>
      </c>
      <c r="U188" s="202">
        <v>75.7256</v>
      </c>
    </row>
    <row r="189" spans="1:21" s="19" customFormat="1" x14ac:dyDescent="0.25">
      <c r="A189" s="53"/>
      <c r="B189" s="34" t="s">
        <v>179</v>
      </c>
      <c r="C189" s="49" t="s">
        <v>256</v>
      </c>
      <c r="D189" s="256">
        <v>0</v>
      </c>
      <c r="E189" s="255">
        <v>0</v>
      </c>
      <c r="F189" s="255">
        <v>0</v>
      </c>
      <c r="G189" s="255">
        <v>0</v>
      </c>
      <c r="H189" s="255">
        <v>0</v>
      </c>
      <c r="I189" s="255">
        <v>0</v>
      </c>
      <c r="J189" s="255">
        <v>0</v>
      </c>
      <c r="K189" s="255">
        <v>0</v>
      </c>
      <c r="L189" s="255">
        <v>0</v>
      </c>
      <c r="M189" s="255">
        <v>0</v>
      </c>
      <c r="N189" s="255">
        <v>0</v>
      </c>
      <c r="O189" s="255">
        <v>0</v>
      </c>
      <c r="P189" s="255">
        <v>0</v>
      </c>
      <c r="Q189" s="255">
        <v>0</v>
      </c>
      <c r="R189" s="255">
        <v>0</v>
      </c>
      <c r="S189" s="164">
        <v>0</v>
      </c>
      <c r="T189" s="201">
        <v>0</v>
      </c>
      <c r="U189" s="202"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256">
        <v>0</v>
      </c>
      <c r="E190" s="255">
        <v>0</v>
      </c>
      <c r="F190" s="255">
        <v>115.50251683708798</v>
      </c>
      <c r="G190" s="255">
        <v>304.80500000000001</v>
      </c>
      <c r="H190" s="255">
        <v>227.16</v>
      </c>
      <c r="I190" s="255">
        <v>190.93741319222335</v>
      </c>
      <c r="J190" s="255">
        <v>203.00907501679998</v>
      </c>
      <c r="K190" s="255">
        <v>138.38770983328675</v>
      </c>
      <c r="L190" s="255">
        <v>138.20371034680005</v>
      </c>
      <c r="M190" s="255">
        <v>80.607793516339996</v>
      </c>
      <c r="N190" s="255">
        <v>161.1179578805</v>
      </c>
      <c r="O190" s="255">
        <v>124.69927519633998</v>
      </c>
      <c r="P190" s="255">
        <v>136.10804274280005</v>
      </c>
      <c r="Q190" s="255">
        <v>107.64327227993999</v>
      </c>
      <c r="R190" s="255">
        <v>135.31603529999998</v>
      </c>
      <c r="S190" s="164">
        <v>107.61851851893987</v>
      </c>
      <c r="T190" s="201">
        <v>1000.9148212869001</v>
      </c>
      <c r="U190" s="202">
        <v>749.89398253706986</v>
      </c>
    </row>
    <row r="191" spans="1:21" s="19" customFormat="1" x14ac:dyDescent="0.25">
      <c r="A191" s="66"/>
      <c r="B191" s="34" t="s">
        <v>179</v>
      </c>
      <c r="C191" s="49" t="s">
        <v>256</v>
      </c>
      <c r="D191" s="256">
        <v>0</v>
      </c>
      <c r="E191" s="255">
        <v>0</v>
      </c>
      <c r="F191" s="255">
        <v>166.471</v>
      </c>
      <c r="G191" s="255">
        <v>166.471</v>
      </c>
      <c r="H191" s="255">
        <v>0</v>
      </c>
      <c r="I191" s="255">
        <v>104.28156398852583</v>
      </c>
      <c r="J191" s="255">
        <v>0</v>
      </c>
      <c r="K191" s="255">
        <v>75.581241920759453</v>
      </c>
      <c r="L191" s="255">
        <v>0</v>
      </c>
      <c r="M191" s="255">
        <v>44.024409030227972</v>
      </c>
      <c r="N191" s="255">
        <v>0</v>
      </c>
      <c r="O191" s="255">
        <v>68.105224787027481</v>
      </c>
      <c r="P191" s="255">
        <v>0</v>
      </c>
      <c r="Q191" s="255">
        <v>58.789990911283908</v>
      </c>
      <c r="R191" s="255">
        <v>0</v>
      </c>
      <c r="S191" s="164">
        <v>58.776471502653955</v>
      </c>
      <c r="T191" s="201">
        <v>0</v>
      </c>
      <c r="U191" s="202">
        <v>409.55890214047861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252">
        <v>0.95999760702267256</v>
      </c>
      <c r="E192" s="252">
        <v>0.85267849164707155</v>
      </c>
      <c r="F192" s="252">
        <v>0.83382345794065582</v>
      </c>
      <c r="G192" s="252">
        <v>1.4730908331962016</v>
      </c>
      <c r="H192" s="172">
        <v>0.82399999999999995</v>
      </c>
      <c r="I192" s="172">
        <v>0.90299651580464679</v>
      </c>
      <c r="J192" s="172">
        <v>0.89893603478151785</v>
      </c>
      <c r="K192" s="172">
        <v>0.89893587933322816</v>
      </c>
      <c r="L192" s="172">
        <v>0.99338102098284398</v>
      </c>
      <c r="M192" s="172">
        <v>0.89993587933322816</v>
      </c>
      <c r="N192" s="172">
        <v>0.99335041432656945</v>
      </c>
      <c r="O192" s="172">
        <v>0.90093587933322816</v>
      </c>
      <c r="P192" s="172">
        <v>9.933241954812465E-4</v>
      </c>
      <c r="Q192" s="172">
        <v>0.90193587933322816</v>
      </c>
      <c r="R192" s="172">
        <v>0.99329797663592356</v>
      </c>
      <c r="S192" s="173">
        <v>0.90293587933322816</v>
      </c>
      <c r="T192" s="174">
        <v>0</v>
      </c>
      <c r="U192" s="175">
        <v>0</v>
      </c>
    </row>
    <row r="193" spans="1:21" s="8" customFormat="1" ht="15.6" customHeight="1" thickBot="1" x14ac:dyDescent="0.3">
      <c r="A193" s="62"/>
      <c r="B193" s="63" t="s">
        <v>65</v>
      </c>
      <c r="C193" s="58"/>
      <c r="D193" s="59">
        <v>0</v>
      </c>
      <c r="E193" s="176">
        <v>0</v>
      </c>
      <c r="F193" s="176">
        <v>0</v>
      </c>
      <c r="G193" s="176">
        <v>0</v>
      </c>
      <c r="H193" s="176">
        <v>0</v>
      </c>
      <c r="I193" s="176">
        <v>0</v>
      </c>
      <c r="J193" s="176">
        <v>0</v>
      </c>
      <c r="K193" s="176">
        <v>0</v>
      </c>
      <c r="L193" s="176">
        <v>0</v>
      </c>
      <c r="M193" s="176">
        <v>0</v>
      </c>
      <c r="N193" s="176">
        <v>0</v>
      </c>
      <c r="O193" s="176">
        <v>0</v>
      </c>
      <c r="P193" s="176">
        <v>0</v>
      </c>
      <c r="Q193" s="176">
        <v>0</v>
      </c>
      <c r="R193" s="176">
        <v>0</v>
      </c>
      <c r="S193" s="177">
        <v>0</v>
      </c>
      <c r="T193" s="178">
        <v>0</v>
      </c>
      <c r="U193" s="179">
        <v>0</v>
      </c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>
        <v>0</v>
      </c>
      <c r="E194" s="180">
        <v>0</v>
      </c>
      <c r="F194" s="180">
        <v>0</v>
      </c>
      <c r="G194" s="180">
        <v>0</v>
      </c>
      <c r="H194" s="180">
        <v>0</v>
      </c>
      <c r="I194" s="180">
        <v>0</v>
      </c>
      <c r="J194" s="180">
        <v>0</v>
      </c>
      <c r="K194" s="180">
        <v>0</v>
      </c>
      <c r="L194" s="180">
        <v>0</v>
      </c>
      <c r="M194" s="180">
        <v>0</v>
      </c>
      <c r="N194" s="180">
        <v>0</v>
      </c>
      <c r="O194" s="180">
        <v>0</v>
      </c>
      <c r="P194" s="180">
        <v>0</v>
      </c>
      <c r="Q194" s="180">
        <v>0</v>
      </c>
      <c r="R194" s="180">
        <v>0</v>
      </c>
      <c r="S194" s="181">
        <v>0</v>
      </c>
      <c r="T194" s="182">
        <v>0</v>
      </c>
      <c r="U194" s="183">
        <v>0</v>
      </c>
    </row>
    <row r="195" spans="1:21" s="194" customFormat="1" ht="25.5" x14ac:dyDescent="0.25">
      <c r="A195" s="12"/>
      <c r="B195" s="29" t="s">
        <v>192</v>
      </c>
      <c r="C195" s="50" t="s">
        <v>72</v>
      </c>
      <c r="D195" s="195">
        <v>321928.61699999997</v>
      </c>
      <c r="E195" s="195">
        <v>1588527.8160000001</v>
      </c>
      <c r="F195" s="195">
        <v>1838782.8674280001</v>
      </c>
      <c r="G195" s="195">
        <v>1547268.5381120001</v>
      </c>
      <c r="H195" s="196">
        <v>1914666.3160000001</v>
      </c>
      <c r="I195" s="196">
        <v>1914666.3160000001</v>
      </c>
      <c r="J195" s="196">
        <v>2114344.2160775699</v>
      </c>
      <c r="K195" s="196">
        <v>2114344.2160775699</v>
      </c>
      <c r="L195" s="196">
        <v>2124915.9371579499</v>
      </c>
      <c r="M195" s="196">
        <v>2124915.9371579499</v>
      </c>
      <c r="N195" s="196">
        <v>2135540.5168437399</v>
      </c>
      <c r="O195" s="196">
        <v>2135540.5168437399</v>
      </c>
      <c r="P195" s="196">
        <v>2146218.21942796</v>
      </c>
      <c r="Q195" s="196">
        <v>2146218.21942796</v>
      </c>
      <c r="R195" s="196">
        <v>2156949.3105250988</v>
      </c>
      <c r="S195" s="197">
        <v>2156949.3105250988</v>
      </c>
      <c r="T195" s="198">
        <v>12592634.516032318</v>
      </c>
      <c r="U195" s="199">
        <v>12592634.516032318</v>
      </c>
    </row>
    <row r="196" spans="1:21" x14ac:dyDescent="0.25">
      <c r="A196" s="11"/>
      <c r="B196" s="30" t="s">
        <v>193</v>
      </c>
      <c r="C196" s="49" t="s">
        <v>72</v>
      </c>
      <c r="D196" s="134">
        <v>0</v>
      </c>
      <c r="E196" s="184">
        <v>0</v>
      </c>
      <c r="F196" s="184">
        <v>0</v>
      </c>
      <c r="G196" s="184">
        <v>0</v>
      </c>
      <c r="H196" s="184">
        <v>0</v>
      </c>
      <c r="I196" s="184">
        <v>0</v>
      </c>
      <c r="J196" s="184">
        <v>0</v>
      </c>
      <c r="K196" s="184">
        <v>0</v>
      </c>
      <c r="L196" s="184">
        <v>0</v>
      </c>
      <c r="M196" s="184">
        <v>0</v>
      </c>
      <c r="N196" s="184">
        <v>0</v>
      </c>
      <c r="O196" s="184">
        <v>0</v>
      </c>
      <c r="P196" s="184">
        <v>0</v>
      </c>
      <c r="Q196" s="184">
        <v>0</v>
      </c>
      <c r="R196" s="184">
        <v>0</v>
      </c>
      <c r="S196" s="185">
        <v>0</v>
      </c>
      <c r="T196" s="186">
        <v>0</v>
      </c>
      <c r="U196" s="187">
        <v>0</v>
      </c>
    </row>
    <row r="197" spans="1:21" x14ac:dyDescent="0.25">
      <c r="A197" s="11"/>
      <c r="B197" s="30" t="s">
        <v>77</v>
      </c>
      <c r="C197" s="49" t="s">
        <v>72</v>
      </c>
      <c r="D197" s="134">
        <v>372114.10399999993</v>
      </c>
      <c r="E197" s="134">
        <v>944804.18399999989</v>
      </c>
      <c r="F197" s="134">
        <v>789743.37457200023</v>
      </c>
      <c r="G197" s="134">
        <v>1045165.8254894492</v>
      </c>
      <c r="H197" s="184">
        <v>727002.68400000024</v>
      </c>
      <c r="I197" s="184">
        <v>727002.68400000024</v>
      </c>
      <c r="J197" s="184">
        <v>540533.00149847975</v>
      </c>
      <c r="K197" s="184">
        <v>540533.00149847975</v>
      </c>
      <c r="L197" s="184">
        <v>543235.66650597926</v>
      </c>
      <c r="M197" s="184">
        <v>543235.66650597926</v>
      </c>
      <c r="N197" s="184">
        <v>545951.84483850969</v>
      </c>
      <c r="O197" s="184">
        <v>545951.84483850969</v>
      </c>
      <c r="P197" s="184">
        <v>548681.60406270041</v>
      </c>
      <c r="Q197" s="184">
        <v>548681.60406270041</v>
      </c>
      <c r="R197" s="184">
        <v>551425.01208301377</v>
      </c>
      <c r="S197" s="185">
        <v>551425.01208301377</v>
      </c>
      <c r="T197" s="186">
        <v>3456829.8129886827</v>
      </c>
      <c r="U197" s="187">
        <v>3456829.8129886827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>
        <v>0</v>
      </c>
      <c r="E198" s="195">
        <v>256</v>
      </c>
      <c r="F198" s="195">
        <v>269</v>
      </c>
      <c r="G198" s="195">
        <v>269</v>
      </c>
      <c r="H198" s="196">
        <v>269</v>
      </c>
      <c r="I198" s="184">
        <v>269</v>
      </c>
      <c r="J198" s="196">
        <v>271.60000000000002</v>
      </c>
      <c r="K198" s="184">
        <v>271.60000000000002</v>
      </c>
      <c r="L198" s="196">
        <v>274.2</v>
      </c>
      <c r="M198" s="184">
        <v>274.2</v>
      </c>
      <c r="N198" s="196">
        <v>275.7</v>
      </c>
      <c r="O198" s="184">
        <v>275.7</v>
      </c>
      <c r="P198" s="196">
        <v>275.7</v>
      </c>
      <c r="Q198" s="184">
        <v>275.7</v>
      </c>
      <c r="R198" s="196">
        <v>275.7</v>
      </c>
      <c r="S198" s="185">
        <v>275.7</v>
      </c>
      <c r="T198" s="198">
        <v>328.38</v>
      </c>
      <c r="U198" s="199">
        <v>273.65000000000003</v>
      </c>
    </row>
    <row r="199" spans="1:21" x14ac:dyDescent="0.25">
      <c r="A199" s="11"/>
      <c r="B199" s="30" t="s">
        <v>195</v>
      </c>
      <c r="C199" s="49" t="s">
        <v>73</v>
      </c>
      <c r="D199" s="134">
        <v>0</v>
      </c>
      <c r="E199" s="184">
        <v>0</v>
      </c>
      <c r="F199" s="184">
        <v>0</v>
      </c>
      <c r="G199" s="184">
        <v>0</v>
      </c>
      <c r="H199" s="184">
        <v>0</v>
      </c>
      <c r="I199" s="184">
        <v>0</v>
      </c>
      <c r="J199" s="184">
        <v>0</v>
      </c>
      <c r="K199" s="184">
        <v>0</v>
      </c>
      <c r="L199" s="184">
        <v>0</v>
      </c>
      <c r="M199" s="184">
        <v>0</v>
      </c>
      <c r="N199" s="184">
        <v>0</v>
      </c>
      <c r="O199" s="184">
        <v>0</v>
      </c>
      <c r="P199" s="184">
        <v>0</v>
      </c>
      <c r="Q199" s="184">
        <v>0</v>
      </c>
      <c r="R199" s="184">
        <v>0</v>
      </c>
      <c r="S199" s="185">
        <v>0</v>
      </c>
      <c r="T199" s="186">
        <v>0</v>
      </c>
      <c r="U199" s="187"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>
        <v>52946</v>
      </c>
      <c r="E200" s="195">
        <v>54321</v>
      </c>
      <c r="F200" s="195">
        <v>54321</v>
      </c>
      <c r="G200" s="195">
        <v>56267.625664999992</v>
      </c>
      <c r="H200" s="196">
        <v>62023.229825000002</v>
      </c>
      <c r="I200" s="196">
        <v>62023.229825000002</v>
      </c>
      <c r="J200" s="196">
        <v>63071</v>
      </c>
      <c r="K200" s="196">
        <v>63071</v>
      </c>
      <c r="L200" s="196">
        <v>63127</v>
      </c>
      <c r="M200" s="196">
        <v>63127</v>
      </c>
      <c r="N200" s="196">
        <v>63352</v>
      </c>
      <c r="O200" s="196">
        <v>63352</v>
      </c>
      <c r="P200" s="196">
        <v>63352</v>
      </c>
      <c r="Q200" s="196">
        <v>63352</v>
      </c>
      <c r="R200" s="196">
        <v>63352</v>
      </c>
      <c r="S200" s="197">
        <v>63352</v>
      </c>
      <c r="T200" s="198">
        <v>75655.445964999992</v>
      </c>
      <c r="U200" s="199">
        <v>63046.204970833329</v>
      </c>
    </row>
    <row r="201" spans="1:21" x14ac:dyDescent="0.25">
      <c r="A201" s="11"/>
      <c r="B201" s="29" t="s">
        <v>297</v>
      </c>
      <c r="C201" s="50" t="s">
        <v>256</v>
      </c>
      <c r="D201" s="134">
        <v>48.881690400880061</v>
      </c>
      <c r="E201" s="134">
        <v>1098.2609896376748</v>
      </c>
      <c r="F201" s="134">
        <v>705.04202247750629</v>
      </c>
      <c r="G201" s="134">
        <v>705.04202247750629</v>
      </c>
      <c r="H201" s="184">
        <v>1965.3097154147883</v>
      </c>
      <c r="I201" s="184">
        <v>1835.1198239524631</v>
      </c>
      <c r="J201" s="184">
        <v>2803.9611212989139</v>
      </c>
      <c r="K201" s="184">
        <v>2786.0540567652297</v>
      </c>
      <c r="L201" s="184">
        <v>2812.4576774367274</v>
      </c>
      <c r="M201" s="184">
        <v>2784.101392037986</v>
      </c>
      <c r="N201" s="184">
        <v>2722.715148535382</v>
      </c>
      <c r="O201" s="184">
        <v>2680.8957995733394</v>
      </c>
      <c r="P201" s="184">
        <v>2962.739986172151</v>
      </c>
      <c r="Q201" s="184">
        <v>2919.5316571640165</v>
      </c>
      <c r="R201" s="184">
        <v>3212.7498264833475</v>
      </c>
      <c r="S201" s="185">
        <v>3189.5030725024744</v>
      </c>
      <c r="T201" s="186">
        <v>16479.93347534131</v>
      </c>
      <c r="U201" s="187">
        <v>16195.205801995507</v>
      </c>
    </row>
    <row r="202" spans="1:21" hidden="1" outlineLevel="1" x14ac:dyDescent="0.25">
      <c r="A202" s="12">
        <v>2</v>
      </c>
      <c r="B202" s="29" t="s">
        <v>71</v>
      </c>
      <c r="C202" s="49"/>
      <c r="D202" s="250">
        <v>0</v>
      </c>
      <c r="E202" s="184">
        <v>0</v>
      </c>
      <c r="F202" s="184">
        <v>0</v>
      </c>
      <c r="G202" s="184">
        <v>0</v>
      </c>
      <c r="H202" s="184">
        <v>0</v>
      </c>
      <c r="I202" s="184">
        <v>0</v>
      </c>
      <c r="J202" s="184">
        <v>0</v>
      </c>
      <c r="K202" s="184">
        <v>0</v>
      </c>
      <c r="L202" s="184">
        <v>0</v>
      </c>
      <c r="M202" s="184">
        <v>0</v>
      </c>
      <c r="N202" s="184">
        <v>0</v>
      </c>
      <c r="O202" s="184">
        <v>0</v>
      </c>
      <c r="P202" s="184">
        <v>0</v>
      </c>
      <c r="Q202" s="184">
        <v>0</v>
      </c>
      <c r="R202" s="184">
        <v>0</v>
      </c>
      <c r="S202" s="185">
        <v>0</v>
      </c>
      <c r="T202" s="186">
        <v>0</v>
      </c>
      <c r="U202" s="187">
        <v>0</v>
      </c>
    </row>
    <row r="203" spans="1:21" s="194" customFormat="1" hidden="1" outlineLevel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hidden="1" outlineLevel="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hidden="1" outlineLevel="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hidden="1" outlineLevel="1" x14ac:dyDescent="0.25">
      <c r="A206" s="25"/>
      <c r="B206" s="29" t="s">
        <v>66</v>
      </c>
      <c r="C206" s="49"/>
      <c r="D206" s="250">
        <v>0</v>
      </c>
      <c r="E206" s="184">
        <v>0</v>
      </c>
      <c r="F206" s="184">
        <v>0</v>
      </c>
      <c r="G206" s="184">
        <v>0</v>
      </c>
      <c r="H206" s="184">
        <v>0</v>
      </c>
      <c r="I206" s="184">
        <v>0</v>
      </c>
      <c r="J206" s="184">
        <v>0</v>
      </c>
      <c r="K206" s="184">
        <v>0</v>
      </c>
      <c r="L206" s="184">
        <v>0</v>
      </c>
      <c r="M206" s="184">
        <v>0</v>
      </c>
      <c r="N206" s="184">
        <v>0</v>
      </c>
      <c r="O206" s="184">
        <v>0</v>
      </c>
      <c r="P206" s="184">
        <v>0</v>
      </c>
      <c r="Q206" s="184">
        <v>0</v>
      </c>
      <c r="R206" s="184">
        <v>0</v>
      </c>
      <c r="S206" s="185">
        <v>0</v>
      </c>
      <c r="T206" s="186">
        <v>0</v>
      </c>
      <c r="U206" s="187">
        <v>0</v>
      </c>
    </row>
    <row r="207" spans="1:21" hidden="1" outlineLevel="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hidden="1" outlineLevel="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hidden="1" outlineLevel="1" x14ac:dyDescent="0.25">
      <c r="A209" s="25"/>
      <c r="B209" s="30" t="s">
        <v>67</v>
      </c>
      <c r="C209" s="49"/>
      <c r="D209" s="250">
        <v>0</v>
      </c>
      <c r="E209" s="184">
        <v>0</v>
      </c>
      <c r="F209" s="184">
        <v>0</v>
      </c>
      <c r="G209" s="184">
        <v>0</v>
      </c>
      <c r="H209" s="184">
        <v>0</v>
      </c>
      <c r="I209" s="184">
        <v>0</v>
      </c>
      <c r="J209" s="184">
        <v>0</v>
      </c>
      <c r="K209" s="184">
        <v>0</v>
      </c>
      <c r="L209" s="184">
        <v>0</v>
      </c>
      <c r="M209" s="184">
        <v>0</v>
      </c>
      <c r="N209" s="184">
        <v>0</v>
      </c>
      <c r="O209" s="184">
        <v>0</v>
      </c>
      <c r="P209" s="184">
        <v>0</v>
      </c>
      <c r="Q209" s="184">
        <v>0</v>
      </c>
      <c r="R209" s="184">
        <v>0</v>
      </c>
      <c r="S209" s="185">
        <v>0</v>
      </c>
      <c r="T209" s="186">
        <v>0</v>
      </c>
      <c r="U209" s="187">
        <v>0</v>
      </c>
    </row>
    <row r="210" spans="1:21" hidden="1" outlineLevel="1" x14ac:dyDescent="0.25">
      <c r="A210" s="25"/>
      <c r="B210" s="30" t="s">
        <v>83</v>
      </c>
      <c r="C210" s="49" t="s">
        <v>72</v>
      </c>
      <c r="D210" s="250">
        <v>0</v>
      </c>
      <c r="E210" s="184">
        <v>0</v>
      </c>
      <c r="F210" s="184">
        <v>0</v>
      </c>
      <c r="G210" s="184">
        <v>0</v>
      </c>
      <c r="H210" s="184">
        <v>0</v>
      </c>
      <c r="I210" s="184">
        <v>0</v>
      </c>
      <c r="J210" s="184">
        <v>0</v>
      </c>
      <c r="K210" s="184">
        <v>0</v>
      </c>
      <c r="L210" s="184">
        <v>0</v>
      </c>
      <c r="M210" s="184">
        <v>0</v>
      </c>
      <c r="N210" s="184">
        <v>0</v>
      </c>
      <c r="O210" s="184">
        <v>0</v>
      </c>
      <c r="P210" s="184">
        <v>0</v>
      </c>
      <c r="Q210" s="184">
        <v>0</v>
      </c>
      <c r="R210" s="184">
        <v>0</v>
      </c>
      <c r="S210" s="185">
        <v>0</v>
      </c>
      <c r="T210" s="186">
        <v>0</v>
      </c>
      <c r="U210" s="187">
        <v>0</v>
      </c>
    </row>
    <row r="211" spans="1:21" hidden="1" outlineLevel="1" x14ac:dyDescent="0.25">
      <c r="A211" s="25"/>
      <c r="B211" s="30" t="s">
        <v>84</v>
      </c>
      <c r="C211" s="49" t="s">
        <v>73</v>
      </c>
      <c r="D211" s="250">
        <v>0</v>
      </c>
      <c r="E211" s="184">
        <v>0</v>
      </c>
      <c r="F211" s="184">
        <v>0</v>
      </c>
      <c r="G211" s="184">
        <v>0</v>
      </c>
      <c r="H211" s="184">
        <v>0</v>
      </c>
      <c r="I211" s="184">
        <v>0</v>
      </c>
      <c r="J211" s="184">
        <v>0</v>
      </c>
      <c r="K211" s="184">
        <v>0</v>
      </c>
      <c r="L211" s="184">
        <v>0</v>
      </c>
      <c r="M211" s="184">
        <v>0</v>
      </c>
      <c r="N211" s="184">
        <v>0</v>
      </c>
      <c r="O211" s="184">
        <v>0</v>
      </c>
      <c r="P211" s="184">
        <v>0</v>
      </c>
      <c r="Q211" s="184">
        <v>0</v>
      </c>
      <c r="R211" s="184">
        <v>0</v>
      </c>
      <c r="S211" s="185">
        <v>0</v>
      </c>
      <c r="T211" s="186">
        <v>0</v>
      </c>
      <c r="U211" s="187">
        <v>0</v>
      </c>
    </row>
    <row r="212" spans="1:21" hidden="1" outlineLevel="1" x14ac:dyDescent="0.25">
      <c r="A212" s="25"/>
      <c r="B212" s="30" t="s">
        <v>85</v>
      </c>
      <c r="C212" s="49" t="s">
        <v>75</v>
      </c>
      <c r="D212" s="250">
        <v>0</v>
      </c>
      <c r="E212" s="184">
        <v>0</v>
      </c>
      <c r="F212" s="184">
        <v>0</v>
      </c>
      <c r="G212" s="184">
        <v>0</v>
      </c>
      <c r="H212" s="184">
        <v>0</v>
      </c>
      <c r="I212" s="184">
        <v>0</v>
      </c>
      <c r="J212" s="184">
        <v>0</v>
      </c>
      <c r="K212" s="184">
        <v>0</v>
      </c>
      <c r="L212" s="184">
        <v>0</v>
      </c>
      <c r="M212" s="184">
        <v>0</v>
      </c>
      <c r="N212" s="184">
        <v>0</v>
      </c>
      <c r="O212" s="184">
        <v>0</v>
      </c>
      <c r="P212" s="184">
        <v>0</v>
      </c>
      <c r="Q212" s="184">
        <v>0</v>
      </c>
      <c r="R212" s="184">
        <v>0</v>
      </c>
      <c r="S212" s="185">
        <v>0</v>
      </c>
      <c r="T212" s="186">
        <v>0</v>
      </c>
      <c r="U212" s="187">
        <v>0</v>
      </c>
    </row>
    <row r="213" spans="1:21" hidden="1" outlineLevel="1" x14ac:dyDescent="0.25">
      <c r="A213" s="25"/>
      <c r="B213" s="30" t="s">
        <v>68</v>
      </c>
      <c r="C213" s="49"/>
      <c r="D213" s="250">
        <v>0</v>
      </c>
      <c r="E213" s="184">
        <v>0</v>
      </c>
      <c r="F213" s="184">
        <v>0</v>
      </c>
      <c r="G213" s="184">
        <v>0</v>
      </c>
      <c r="H213" s="184">
        <v>0</v>
      </c>
      <c r="I213" s="184">
        <v>0</v>
      </c>
      <c r="J213" s="184">
        <v>0</v>
      </c>
      <c r="K213" s="184">
        <v>0</v>
      </c>
      <c r="L213" s="184">
        <v>0</v>
      </c>
      <c r="M213" s="184">
        <v>0</v>
      </c>
      <c r="N213" s="184">
        <v>0</v>
      </c>
      <c r="O213" s="184">
        <v>0</v>
      </c>
      <c r="P213" s="184">
        <v>0</v>
      </c>
      <c r="Q213" s="184">
        <v>0</v>
      </c>
      <c r="R213" s="184">
        <v>0</v>
      </c>
      <c r="S213" s="185">
        <v>0</v>
      </c>
      <c r="T213" s="186">
        <v>0</v>
      </c>
      <c r="U213" s="187">
        <v>0</v>
      </c>
    </row>
    <row r="214" spans="1:21" hidden="1" outlineLevel="1" x14ac:dyDescent="0.25">
      <c r="A214" s="25"/>
      <c r="B214" s="30" t="s">
        <v>81</v>
      </c>
      <c r="C214" s="49" t="s">
        <v>72</v>
      </c>
      <c r="D214" s="250">
        <v>0</v>
      </c>
      <c r="E214" s="184">
        <v>0</v>
      </c>
      <c r="F214" s="184">
        <v>0</v>
      </c>
      <c r="G214" s="184">
        <v>0</v>
      </c>
      <c r="H214" s="184">
        <v>0</v>
      </c>
      <c r="I214" s="184">
        <v>0</v>
      </c>
      <c r="J214" s="184">
        <v>0</v>
      </c>
      <c r="K214" s="184">
        <v>0</v>
      </c>
      <c r="L214" s="184">
        <v>0</v>
      </c>
      <c r="M214" s="184">
        <v>0</v>
      </c>
      <c r="N214" s="184">
        <v>0</v>
      </c>
      <c r="O214" s="184">
        <v>0</v>
      </c>
      <c r="P214" s="184">
        <v>0</v>
      </c>
      <c r="Q214" s="184">
        <v>0</v>
      </c>
      <c r="R214" s="184">
        <v>0</v>
      </c>
      <c r="S214" s="185">
        <v>0</v>
      </c>
      <c r="T214" s="186">
        <v>0</v>
      </c>
      <c r="U214" s="187">
        <v>0</v>
      </c>
    </row>
    <row r="215" spans="1:21" hidden="1" outlineLevel="1" x14ac:dyDescent="0.25">
      <c r="A215" s="25"/>
      <c r="B215" s="30" t="s">
        <v>82</v>
      </c>
      <c r="C215" s="49" t="s">
        <v>75</v>
      </c>
      <c r="D215" s="250">
        <v>0</v>
      </c>
      <c r="E215" s="184">
        <v>0</v>
      </c>
      <c r="F215" s="184">
        <v>0</v>
      </c>
      <c r="G215" s="184">
        <v>0</v>
      </c>
      <c r="H215" s="184">
        <v>0</v>
      </c>
      <c r="I215" s="184">
        <v>0</v>
      </c>
      <c r="J215" s="184">
        <v>0</v>
      </c>
      <c r="K215" s="184">
        <v>0</v>
      </c>
      <c r="L215" s="184">
        <v>0</v>
      </c>
      <c r="M215" s="184">
        <v>0</v>
      </c>
      <c r="N215" s="184">
        <v>0</v>
      </c>
      <c r="O215" s="184">
        <v>0</v>
      </c>
      <c r="P215" s="184">
        <v>0</v>
      </c>
      <c r="Q215" s="184">
        <v>0</v>
      </c>
      <c r="R215" s="184">
        <v>0</v>
      </c>
      <c r="S215" s="185">
        <v>0</v>
      </c>
      <c r="T215" s="186">
        <v>0</v>
      </c>
      <c r="U215" s="187">
        <v>0</v>
      </c>
    </row>
    <row r="216" spans="1:21" s="194" customFormat="1" hidden="1" outlineLevel="1" x14ac:dyDescent="0.25">
      <c r="A216" s="24"/>
      <c r="B216" s="29" t="s">
        <v>69</v>
      </c>
      <c r="C216" s="50"/>
      <c r="D216" s="251">
        <v>0</v>
      </c>
      <c r="E216" s="196">
        <v>0</v>
      </c>
      <c r="F216" s="196">
        <v>0</v>
      </c>
      <c r="G216" s="196">
        <v>0</v>
      </c>
      <c r="H216" s="196">
        <v>0</v>
      </c>
      <c r="I216" s="196">
        <v>0</v>
      </c>
      <c r="J216" s="196">
        <v>0</v>
      </c>
      <c r="K216" s="196">
        <v>0</v>
      </c>
      <c r="L216" s="196">
        <v>0</v>
      </c>
      <c r="M216" s="196">
        <v>0</v>
      </c>
      <c r="N216" s="196">
        <v>0</v>
      </c>
      <c r="O216" s="196">
        <v>0</v>
      </c>
      <c r="P216" s="196">
        <v>0</v>
      </c>
      <c r="Q216" s="196">
        <v>0</v>
      </c>
      <c r="R216" s="196">
        <v>0</v>
      </c>
      <c r="S216" s="197">
        <v>0</v>
      </c>
      <c r="T216" s="198">
        <v>0</v>
      </c>
      <c r="U216" s="199">
        <v>0</v>
      </c>
    </row>
    <row r="217" spans="1:21" hidden="1" outlineLevel="1" x14ac:dyDescent="0.25">
      <c r="A217" s="25"/>
      <c r="B217" s="30" t="s">
        <v>81</v>
      </c>
      <c r="C217" s="49" t="s">
        <v>72</v>
      </c>
      <c r="D217" s="250">
        <v>0</v>
      </c>
      <c r="E217" s="184">
        <v>0</v>
      </c>
      <c r="F217" s="184">
        <v>0</v>
      </c>
      <c r="G217" s="184">
        <v>0</v>
      </c>
      <c r="H217" s="184">
        <v>0</v>
      </c>
      <c r="I217" s="184">
        <v>0</v>
      </c>
      <c r="J217" s="184">
        <v>0</v>
      </c>
      <c r="K217" s="184">
        <v>0</v>
      </c>
      <c r="L217" s="184">
        <v>0</v>
      </c>
      <c r="M217" s="184">
        <v>0</v>
      </c>
      <c r="N217" s="184">
        <v>0</v>
      </c>
      <c r="O217" s="184">
        <v>0</v>
      </c>
      <c r="P217" s="184">
        <v>0</v>
      </c>
      <c r="Q217" s="184">
        <v>0</v>
      </c>
      <c r="R217" s="184">
        <v>0</v>
      </c>
      <c r="S217" s="185">
        <v>0</v>
      </c>
      <c r="T217" s="186">
        <v>0</v>
      </c>
      <c r="U217" s="187">
        <v>0</v>
      </c>
    </row>
    <row r="218" spans="1:21" hidden="1" outlineLevel="1" x14ac:dyDescent="0.25">
      <c r="A218" s="25"/>
      <c r="B218" s="30" t="s">
        <v>84</v>
      </c>
      <c r="C218" s="49" t="s">
        <v>73</v>
      </c>
      <c r="D218" s="250">
        <v>0</v>
      </c>
      <c r="E218" s="184">
        <v>0</v>
      </c>
      <c r="F218" s="184">
        <v>0</v>
      </c>
      <c r="G218" s="184">
        <v>0</v>
      </c>
      <c r="H218" s="184">
        <v>0</v>
      </c>
      <c r="I218" s="184">
        <v>0</v>
      </c>
      <c r="J218" s="184">
        <v>0</v>
      </c>
      <c r="K218" s="184">
        <v>0</v>
      </c>
      <c r="L218" s="184">
        <v>0</v>
      </c>
      <c r="M218" s="184">
        <v>0</v>
      </c>
      <c r="N218" s="184">
        <v>0</v>
      </c>
      <c r="O218" s="184">
        <v>0</v>
      </c>
      <c r="P218" s="184">
        <v>0</v>
      </c>
      <c r="Q218" s="184">
        <v>0</v>
      </c>
      <c r="R218" s="184">
        <v>0</v>
      </c>
      <c r="S218" s="185">
        <v>0</v>
      </c>
      <c r="T218" s="186">
        <v>0</v>
      </c>
      <c r="U218" s="187">
        <v>0</v>
      </c>
    </row>
    <row r="219" spans="1:21" hidden="1" outlineLevel="1" x14ac:dyDescent="0.25">
      <c r="A219" s="25"/>
      <c r="B219" s="30" t="s">
        <v>82</v>
      </c>
      <c r="C219" s="49" t="s">
        <v>75</v>
      </c>
      <c r="D219" s="250">
        <v>0</v>
      </c>
      <c r="E219" s="184">
        <v>0</v>
      </c>
      <c r="F219" s="184">
        <v>0</v>
      </c>
      <c r="G219" s="184">
        <v>0</v>
      </c>
      <c r="H219" s="184">
        <v>0</v>
      </c>
      <c r="I219" s="184">
        <v>0</v>
      </c>
      <c r="J219" s="184">
        <v>0</v>
      </c>
      <c r="K219" s="184">
        <v>0</v>
      </c>
      <c r="L219" s="184">
        <v>0</v>
      </c>
      <c r="M219" s="184">
        <v>0</v>
      </c>
      <c r="N219" s="184">
        <v>0</v>
      </c>
      <c r="O219" s="184">
        <v>0</v>
      </c>
      <c r="P219" s="184">
        <v>0</v>
      </c>
      <c r="Q219" s="184">
        <v>0</v>
      </c>
      <c r="R219" s="184">
        <v>0</v>
      </c>
      <c r="S219" s="185">
        <v>0</v>
      </c>
      <c r="T219" s="186">
        <v>0</v>
      </c>
      <c r="U219" s="187">
        <v>0</v>
      </c>
    </row>
    <row r="220" spans="1:21" s="194" customFormat="1" ht="26.25" collapsed="1" thickBot="1" x14ac:dyDescent="0.3">
      <c r="A220" s="64">
        <v>3</v>
      </c>
      <c r="B220" s="65" t="s">
        <v>86</v>
      </c>
      <c r="C220" s="188" t="s">
        <v>76</v>
      </c>
      <c r="D220" s="189">
        <v>423.70007499999997</v>
      </c>
      <c r="E220" s="189">
        <v>1722.91</v>
      </c>
      <c r="F220" s="189">
        <v>2192.1241666666665</v>
      </c>
      <c r="G220" s="189">
        <v>2157.7158333333336</v>
      </c>
      <c r="H220" s="274">
        <v>2431.5</v>
      </c>
      <c r="I220" s="190">
        <v>2431.5</v>
      </c>
      <c r="J220" s="190">
        <v>1852</v>
      </c>
      <c r="K220" s="190">
        <v>1866</v>
      </c>
      <c r="L220" s="190">
        <v>1852</v>
      </c>
      <c r="M220" s="190">
        <v>1866</v>
      </c>
      <c r="N220" s="190">
        <v>1852</v>
      </c>
      <c r="O220" s="190">
        <v>1866</v>
      </c>
      <c r="P220" s="190">
        <v>1852</v>
      </c>
      <c r="Q220" s="190">
        <v>1866</v>
      </c>
      <c r="R220" s="264">
        <v>1852</v>
      </c>
      <c r="S220" s="280">
        <v>1866</v>
      </c>
      <c r="T220" s="192">
        <v>2338.3000000000002</v>
      </c>
      <c r="U220" s="193">
        <v>1960.25</v>
      </c>
    </row>
    <row r="223" spans="1:21" x14ac:dyDescent="0.25">
      <c r="A223" s="2"/>
      <c r="C223" s="2"/>
      <c r="D223" s="2"/>
    </row>
  </sheetData>
  <mergeCells count="18">
    <mergeCell ref="V117:V123"/>
    <mergeCell ref="A15:A16"/>
    <mergeCell ref="B15:B16"/>
    <mergeCell ref="C15:C16"/>
    <mergeCell ref="F15:G15"/>
    <mergeCell ref="H15:I15"/>
    <mergeCell ref="J15:K15"/>
    <mergeCell ref="L15:M15"/>
    <mergeCell ref="N15:O15"/>
    <mergeCell ref="P15:Q15"/>
    <mergeCell ref="R15:S15"/>
    <mergeCell ref="T15:U15"/>
    <mergeCell ref="A12:U12"/>
    <mergeCell ref="A5:U5"/>
    <mergeCell ref="A7:U7"/>
    <mergeCell ref="A8:U8"/>
    <mergeCell ref="A9:U9"/>
    <mergeCell ref="A11:U1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zoomScale="55" zoomScaleNormal="55" workbookViewId="0">
      <selection activeCell="M135" sqref="M135"/>
    </sheetView>
  </sheetViews>
  <sheetFormatPr defaultRowHeight="15.75" x14ac:dyDescent="0.25"/>
  <cols>
    <col min="1" max="1" width="9.140625" style="1"/>
    <col min="2" max="2" width="62.85546875" style="1" customWidth="1"/>
    <col min="3" max="7" width="14.7109375" style="1" customWidth="1"/>
    <col min="8" max="8" width="21" style="1" customWidth="1"/>
    <col min="9" max="9" width="14.7109375" style="1" customWidth="1"/>
    <col min="10" max="10" width="21" style="1" customWidth="1"/>
    <col min="11" max="11" width="14.7109375" style="1" customWidth="1"/>
    <col min="12" max="12" width="21" style="1" customWidth="1"/>
    <col min="13" max="13" width="14.7109375" style="1" customWidth="1"/>
    <col min="14" max="14" width="21" style="1" customWidth="1"/>
    <col min="15" max="15" width="14.7109375" style="1" customWidth="1"/>
    <col min="16" max="16" width="21" style="1" customWidth="1"/>
    <col min="17" max="17" width="14.7109375" style="1" customWidth="1"/>
    <col min="18" max="18" width="21.42578125" style="1" customWidth="1"/>
    <col min="19" max="19" width="15.5703125" style="1" customWidth="1"/>
    <col min="20" max="20" width="21.28515625" style="1" customWidth="1"/>
    <col min="21" max="16384" width="9.140625" style="1"/>
  </cols>
  <sheetData>
    <row r="1" spans="1:87" ht="18.75" x14ac:dyDescent="0.25">
      <c r="R1" s="2"/>
      <c r="T1" s="3"/>
      <c r="U1" s="2"/>
      <c r="V1" s="2"/>
      <c r="X1" s="2"/>
    </row>
    <row r="2" spans="1:87" ht="18.75" x14ac:dyDescent="0.3">
      <c r="R2" s="2"/>
      <c r="T2" s="4"/>
      <c r="U2" s="2"/>
      <c r="V2" s="2"/>
      <c r="X2" s="2"/>
    </row>
    <row r="3" spans="1:87" ht="18.75" x14ac:dyDescent="0.3">
      <c r="R3" s="2"/>
      <c r="T3" s="4"/>
      <c r="U3" s="2"/>
      <c r="V3" s="2"/>
      <c r="X3" s="2"/>
    </row>
    <row r="5" spans="1:87" x14ac:dyDescent="0.25">
      <c r="A5" s="423"/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7" spans="1:87" s="73" customFormat="1" ht="25.5" customHeight="1" x14ac:dyDescent="0.3">
      <c r="A7" s="442"/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</row>
    <row r="8" spans="1:87" s="73" customFormat="1" ht="16.5" customHeight="1" x14ac:dyDescent="0.3">
      <c r="A8" s="288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</row>
    <row r="9" spans="1:87" s="75" customFormat="1" ht="12" x14ac:dyDescent="0.2">
      <c r="A9" s="425"/>
      <c r="B9" s="425"/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5"/>
      <c r="S9" s="425"/>
      <c r="T9" s="425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s="75" customFormat="1" ht="15" customHeight="1" x14ac:dyDescent="0.2">
      <c r="A10" s="413"/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</row>
    <row r="11" spans="1:87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</row>
    <row r="12" spans="1:87" s="75" customFormat="1" ht="15" customHeight="1" x14ac:dyDescent="0.2">
      <c r="A12" s="427"/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</row>
    <row r="13" spans="1:87" s="75" customFormat="1" ht="15" customHeight="1" x14ac:dyDescent="0.2">
      <c r="A13" s="413"/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</row>
    <row r="14" spans="1:87" x14ac:dyDescent="0.25">
      <c r="S14" s="78"/>
    </row>
    <row r="15" spans="1:87" ht="19.5" thickBot="1" x14ac:dyDescent="0.35">
      <c r="A15" s="79"/>
      <c r="B15" s="135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T15" s="80"/>
    </row>
    <row r="16" spans="1:87" ht="63" customHeight="1" x14ac:dyDescent="0.25">
      <c r="A16" s="438" t="s">
        <v>209</v>
      </c>
      <c r="B16" s="440" t="s">
        <v>210</v>
      </c>
      <c r="C16" s="287">
        <v>2013</v>
      </c>
      <c r="D16" s="286">
        <v>2014</v>
      </c>
      <c r="E16" s="419">
        <v>2015</v>
      </c>
      <c r="F16" s="422"/>
      <c r="G16" s="418">
        <v>2016</v>
      </c>
      <c r="H16" s="418"/>
      <c r="I16" s="418">
        <v>2017</v>
      </c>
      <c r="J16" s="418"/>
      <c r="K16" s="418">
        <v>2018</v>
      </c>
      <c r="L16" s="418"/>
      <c r="M16" s="418">
        <v>2019</v>
      </c>
      <c r="N16" s="418"/>
      <c r="O16" s="418">
        <v>2020</v>
      </c>
      <c r="P16" s="418"/>
      <c r="Q16" s="418">
        <v>2021</v>
      </c>
      <c r="R16" s="419"/>
      <c r="S16" s="420" t="s">
        <v>8</v>
      </c>
      <c r="T16" s="421"/>
    </row>
    <row r="17" spans="1:20" ht="65.25" customHeight="1" thickBot="1" x14ac:dyDescent="0.3">
      <c r="A17" s="439"/>
      <c r="B17" s="441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11</v>
      </c>
      <c r="I17" s="37" t="s">
        <v>10</v>
      </c>
      <c r="J17" s="37" t="s">
        <v>11</v>
      </c>
      <c r="K17" s="37" t="s">
        <v>10</v>
      </c>
      <c r="L17" s="37" t="s">
        <v>11</v>
      </c>
      <c r="M17" s="37" t="s">
        <v>10</v>
      </c>
      <c r="N17" s="37" t="s">
        <v>11</v>
      </c>
      <c r="O17" s="37" t="s">
        <v>10</v>
      </c>
      <c r="P17" s="37" t="s">
        <v>11</v>
      </c>
      <c r="Q17" s="37" t="s">
        <v>10</v>
      </c>
      <c r="R17" s="67" t="s">
        <v>11</v>
      </c>
      <c r="S17" s="69" t="s">
        <v>10</v>
      </c>
      <c r="T17" s="38" t="s">
        <v>12</v>
      </c>
    </row>
    <row r="18" spans="1:20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70">
        <v>20</v>
      </c>
      <c r="T18" s="45">
        <v>21</v>
      </c>
    </row>
    <row r="19" spans="1:20" ht="38.25" thickBot="1" x14ac:dyDescent="0.3">
      <c r="A19" s="83"/>
      <c r="B19" s="84" t="s">
        <v>211</v>
      </c>
      <c r="C19" s="203">
        <v>325.67570000000001</v>
      </c>
      <c r="D19" s="203">
        <v>544.63212737714014</v>
      </c>
      <c r="E19" s="203">
        <v>230</v>
      </c>
      <c r="F19" s="203">
        <v>212.50966229550005</v>
      </c>
      <c r="G19" s="203">
        <v>0</v>
      </c>
      <c r="H19" s="203">
        <v>882.61</v>
      </c>
      <c r="I19" s="203">
        <v>227.1255866363214</v>
      </c>
      <c r="J19" s="203">
        <v>632.49199999999996</v>
      </c>
      <c r="K19" s="203">
        <v>174.45400000000006</v>
      </c>
      <c r="L19" s="203">
        <v>174.45400000000006</v>
      </c>
      <c r="M19" s="203">
        <v>169.78100000000057</v>
      </c>
      <c r="N19" s="203">
        <v>8.4710000000000001</v>
      </c>
      <c r="O19" s="203">
        <v>369.36640000000006</v>
      </c>
      <c r="P19" s="203">
        <v>361.4130983764</v>
      </c>
      <c r="Q19" s="203">
        <v>532.12471700000003</v>
      </c>
      <c r="R19" s="203">
        <v>532.12439812100001</v>
      </c>
      <c r="S19" s="206">
        <v>1472.8517036363223</v>
      </c>
      <c r="T19" s="207">
        <v>2591.5644964973999</v>
      </c>
    </row>
    <row r="20" spans="1:20" ht="19.5" thickBot="1" x14ac:dyDescent="0.3">
      <c r="A20" s="85" t="s">
        <v>45</v>
      </c>
      <c r="B20" s="86" t="s">
        <v>212</v>
      </c>
      <c r="C20" s="257">
        <v>0</v>
      </c>
      <c r="D20" s="257">
        <v>344.63212737714014</v>
      </c>
      <c r="E20" s="257">
        <v>230</v>
      </c>
      <c r="F20" s="257">
        <v>212.50966229550005</v>
      </c>
      <c r="G20" s="257">
        <v>0</v>
      </c>
      <c r="H20" s="257">
        <v>882.61</v>
      </c>
      <c r="I20" s="257">
        <v>227.1255866363214</v>
      </c>
      <c r="J20" s="257">
        <v>632.49199999999996</v>
      </c>
      <c r="K20" s="257">
        <v>174.45400000000006</v>
      </c>
      <c r="L20" s="257">
        <v>174.45400000000006</v>
      </c>
      <c r="M20" s="257">
        <v>169.78100000000057</v>
      </c>
      <c r="N20" s="257">
        <v>8.4710000000000001</v>
      </c>
      <c r="O20" s="257">
        <v>369.36640000000006</v>
      </c>
      <c r="P20" s="257">
        <v>361.4130983764</v>
      </c>
      <c r="Q20" s="257">
        <v>532.12471700000003</v>
      </c>
      <c r="R20" s="257">
        <v>532.12439812100001</v>
      </c>
      <c r="S20" s="211">
        <v>1472.8517036363223</v>
      </c>
      <c r="T20" s="212">
        <v>2591.5644964973999</v>
      </c>
    </row>
    <row r="21" spans="1:20" ht="18.75" x14ac:dyDescent="0.25">
      <c r="A21" s="87" t="s">
        <v>42</v>
      </c>
      <c r="B21" s="88" t="s">
        <v>213</v>
      </c>
      <c r="C21" s="213">
        <v>0</v>
      </c>
      <c r="D21" s="214">
        <v>0</v>
      </c>
      <c r="E21" s="214">
        <v>0</v>
      </c>
      <c r="F21" s="214">
        <v>0</v>
      </c>
      <c r="G21" s="214">
        <v>0</v>
      </c>
      <c r="H21" s="224">
        <v>0</v>
      </c>
      <c r="I21" s="214">
        <v>0</v>
      </c>
      <c r="J21" s="224">
        <v>0</v>
      </c>
      <c r="K21" s="214">
        <v>0</v>
      </c>
      <c r="L21" s="224">
        <v>0</v>
      </c>
      <c r="M21" s="214">
        <v>0</v>
      </c>
      <c r="N21" s="224">
        <v>0</v>
      </c>
      <c r="O21" s="214">
        <v>0</v>
      </c>
      <c r="P21" s="224">
        <v>0</v>
      </c>
      <c r="Q21" s="224">
        <v>0</v>
      </c>
      <c r="R21" s="225">
        <v>0</v>
      </c>
      <c r="S21" s="226">
        <v>0</v>
      </c>
      <c r="T21" s="227">
        <v>0</v>
      </c>
    </row>
    <row r="22" spans="1:20" ht="37.5" x14ac:dyDescent="0.25">
      <c r="A22" s="89" t="s">
        <v>214</v>
      </c>
      <c r="B22" s="90" t="s">
        <v>215</v>
      </c>
      <c r="C22" s="215">
        <v>0</v>
      </c>
      <c r="D22" s="216">
        <v>0</v>
      </c>
      <c r="E22" s="216">
        <v>0</v>
      </c>
      <c r="F22" s="216">
        <v>0</v>
      </c>
      <c r="G22" s="216">
        <v>0</v>
      </c>
      <c r="H22" s="228">
        <v>0</v>
      </c>
      <c r="I22" s="216">
        <v>0</v>
      </c>
      <c r="J22" s="228">
        <v>0</v>
      </c>
      <c r="K22" s="216">
        <v>0</v>
      </c>
      <c r="L22" s="228">
        <v>0</v>
      </c>
      <c r="M22" s="216">
        <v>0</v>
      </c>
      <c r="N22" s="228">
        <v>0</v>
      </c>
      <c r="O22" s="216">
        <v>0</v>
      </c>
      <c r="P22" s="228">
        <v>0</v>
      </c>
      <c r="Q22" s="228">
        <v>0</v>
      </c>
      <c r="R22" s="121">
        <v>0</v>
      </c>
      <c r="S22" s="122">
        <v>0</v>
      </c>
      <c r="T22" s="123">
        <v>0</v>
      </c>
    </row>
    <row r="23" spans="1:20" ht="18.75" x14ac:dyDescent="0.25">
      <c r="A23" s="89" t="s">
        <v>216</v>
      </c>
      <c r="B23" s="91" t="s">
        <v>217</v>
      </c>
      <c r="C23" s="215">
        <v>0</v>
      </c>
      <c r="D23" s="216">
        <v>0</v>
      </c>
      <c r="E23" s="216">
        <v>0</v>
      </c>
      <c r="F23" s="216">
        <v>0</v>
      </c>
      <c r="G23" s="216">
        <v>0</v>
      </c>
      <c r="H23" s="228">
        <v>0</v>
      </c>
      <c r="I23" s="216">
        <v>0</v>
      </c>
      <c r="J23" s="228">
        <v>0</v>
      </c>
      <c r="K23" s="216">
        <v>0</v>
      </c>
      <c r="L23" s="228">
        <v>0</v>
      </c>
      <c r="M23" s="216">
        <v>0</v>
      </c>
      <c r="N23" s="228">
        <v>0</v>
      </c>
      <c r="O23" s="216">
        <v>0</v>
      </c>
      <c r="P23" s="228">
        <v>0</v>
      </c>
      <c r="Q23" s="228">
        <v>0</v>
      </c>
      <c r="R23" s="121">
        <v>0</v>
      </c>
      <c r="S23" s="122">
        <v>0</v>
      </c>
      <c r="T23" s="123">
        <v>0</v>
      </c>
    </row>
    <row r="24" spans="1:20" ht="18.75" x14ac:dyDescent="0.25">
      <c r="A24" s="89" t="s">
        <v>218</v>
      </c>
      <c r="B24" s="90" t="s">
        <v>219</v>
      </c>
      <c r="C24" s="215">
        <v>0</v>
      </c>
      <c r="D24" s="216">
        <v>0</v>
      </c>
      <c r="E24" s="216">
        <v>0</v>
      </c>
      <c r="F24" s="216">
        <v>0</v>
      </c>
      <c r="G24" s="216">
        <v>0</v>
      </c>
      <c r="H24" s="228">
        <v>0</v>
      </c>
      <c r="I24" s="216">
        <v>0</v>
      </c>
      <c r="J24" s="228">
        <v>0</v>
      </c>
      <c r="K24" s="216">
        <v>0</v>
      </c>
      <c r="L24" s="228">
        <v>0</v>
      </c>
      <c r="M24" s="216">
        <v>0</v>
      </c>
      <c r="N24" s="228">
        <v>0</v>
      </c>
      <c r="O24" s="216">
        <v>0</v>
      </c>
      <c r="P24" s="228">
        <v>0</v>
      </c>
      <c r="Q24" s="228">
        <v>0</v>
      </c>
      <c r="R24" s="121">
        <v>0</v>
      </c>
      <c r="S24" s="122">
        <v>0</v>
      </c>
      <c r="T24" s="123">
        <v>0</v>
      </c>
    </row>
    <row r="25" spans="1:20" ht="18.75" x14ac:dyDescent="0.25">
      <c r="A25" s="89" t="s">
        <v>220</v>
      </c>
      <c r="B25" s="91" t="s">
        <v>221</v>
      </c>
      <c r="C25" s="215">
        <v>0</v>
      </c>
      <c r="D25" s="216">
        <v>0</v>
      </c>
      <c r="E25" s="216">
        <v>0</v>
      </c>
      <c r="F25" s="216">
        <v>0</v>
      </c>
      <c r="G25" s="216">
        <v>0</v>
      </c>
      <c r="H25" s="228">
        <v>0</v>
      </c>
      <c r="I25" s="216">
        <v>0</v>
      </c>
      <c r="J25" s="228">
        <v>0</v>
      </c>
      <c r="K25" s="216">
        <v>0</v>
      </c>
      <c r="L25" s="228">
        <v>0</v>
      </c>
      <c r="M25" s="216">
        <v>0</v>
      </c>
      <c r="N25" s="228">
        <v>0</v>
      </c>
      <c r="O25" s="216">
        <v>0</v>
      </c>
      <c r="P25" s="228">
        <v>0</v>
      </c>
      <c r="Q25" s="228">
        <v>0</v>
      </c>
      <c r="R25" s="121">
        <v>0</v>
      </c>
      <c r="S25" s="122">
        <v>0</v>
      </c>
      <c r="T25" s="123">
        <v>0</v>
      </c>
    </row>
    <row r="26" spans="1:20" ht="18.75" x14ac:dyDescent="0.25">
      <c r="A26" s="89"/>
      <c r="B26" s="92" t="s">
        <v>222</v>
      </c>
      <c r="C26" s="215">
        <v>0</v>
      </c>
      <c r="D26" s="216">
        <v>0</v>
      </c>
      <c r="E26" s="216">
        <v>0</v>
      </c>
      <c r="F26" s="216">
        <v>0</v>
      </c>
      <c r="G26" s="216">
        <v>0</v>
      </c>
      <c r="H26" s="228">
        <v>0</v>
      </c>
      <c r="I26" s="216">
        <v>0</v>
      </c>
      <c r="J26" s="228">
        <v>0</v>
      </c>
      <c r="K26" s="216">
        <v>0</v>
      </c>
      <c r="L26" s="228">
        <v>0</v>
      </c>
      <c r="M26" s="216">
        <v>0</v>
      </c>
      <c r="N26" s="228">
        <v>0</v>
      </c>
      <c r="O26" s="216">
        <v>0</v>
      </c>
      <c r="P26" s="228">
        <v>0</v>
      </c>
      <c r="Q26" s="228">
        <v>0</v>
      </c>
      <c r="R26" s="121">
        <v>0</v>
      </c>
      <c r="S26" s="122">
        <v>0</v>
      </c>
      <c r="T26" s="123">
        <v>0</v>
      </c>
    </row>
    <row r="27" spans="1:20" ht="18.75" x14ac:dyDescent="0.25">
      <c r="A27" s="89" t="s">
        <v>223</v>
      </c>
      <c r="B27" s="91" t="s">
        <v>224</v>
      </c>
      <c r="C27" s="215">
        <v>0</v>
      </c>
      <c r="D27" s="216">
        <v>0</v>
      </c>
      <c r="E27" s="216">
        <v>0</v>
      </c>
      <c r="F27" s="216">
        <v>0</v>
      </c>
      <c r="G27" s="216">
        <v>0</v>
      </c>
      <c r="H27" s="228">
        <v>0</v>
      </c>
      <c r="I27" s="216">
        <v>0</v>
      </c>
      <c r="J27" s="228">
        <v>0</v>
      </c>
      <c r="K27" s="216">
        <v>0</v>
      </c>
      <c r="L27" s="228">
        <v>0</v>
      </c>
      <c r="M27" s="216">
        <v>0</v>
      </c>
      <c r="N27" s="228">
        <v>0</v>
      </c>
      <c r="O27" s="216">
        <v>0</v>
      </c>
      <c r="P27" s="228">
        <v>0</v>
      </c>
      <c r="Q27" s="228">
        <v>0</v>
      </c>
      <c r="R27" s="121">
        <v>0</v>
      </c>
      <c r="S27" s="122">
        <v>0</v>
      </c>
      <c r="T27" s="123">
        <v>0</v>
      </c>
    </row>
    <row r="28" spans="1:20" ht="18.75" x14ac:dyDescent="0.25">
      <c r="A28" s="89"/>
      <c r="B28" s="92" t="s">
        <v>222</v>
      </c>
      <c r="C28" s="215">
        <v>0</v>
      </c>
      <c r="D28" s="216">
        <v>0</v>
      </c>
      <c r="E28" s="216">
        <v>0</v>
      </c>
      <c r="F28" s="216">
        <v>0</v>
      </c>
      <c r="G28" s="216">
        <v>0</v>
      </c>
      <c r="H28" s="228">
        <v>0</v>
      </c>
      <c r="I28" s="216">
        <v>0</v>
      </c>
      <c r="J28" s="228">
        <v>0</v>
      </c>
      <c r="K28" s="216">
        <v>0</v>
      </c>
      <c r="L28" s="228">
        <v>0</v>
      </c>
      <c r="M28" s="216">
        <v>0</v>
      </c>
      <c r="N28" s="228">
        <v>0</v>
      </c>
      <c r="O28" s="216">
        <v>0</v>
      </c>
      <c r="P28" s="228">
        <v>0</v>
      </c>
      <c r="Q28" s="228">
        <v>0</v>
      </c>
      <c r="R28" s="121">
        <v>0</v>
      </c>
      <c r="S28" s="122">
        <v>0</v>
      </c>
      <c r="T28" s="123">
        <v>0</v>
      </c>
    </row>
    <row r="29" spans="1:20" ht="18.75" x14ac:dyDescent="0.25">
      <c r="A29" s="89" t="s">
        <v>225</v>
      </c>
      <c r="B29" s="91" t="s">
        <v>226</v>
      </c>
      <c r="C29" s="215">
        <v>0</v>
      </c>
      <c r="D29" s="216">
        <v>0</v>
      </c>
      <c r="E29" s="216">
        <v>0</v>
      </c>
      <c r="F29" s="216">
        <v>0</v>
      </c>
      <c r="G29" s="216">
        <v>0</v>
      </c>
      <c r="H29" s="228">
        <v>0</v>
      </c>
      <c r="I29" s="216">
        <v>0</v>
      </c>
      <c r="J29" s="228">
        <v>0</v>
      </c>
      <c r="K29" s="216">
        <v>0</v>
      </c>
      <c r="L29" s="228">
        <v>0</v>
      </c>
      <c r="M29" s="216">
        <v>0</v>
      </c>
      <c r="N29" s="228">
        <v>0</v>
      </c>
      <c r="O29" s="216">
        <v>0</v>
      </c>
      <c r="P29" s="228">
        <v>0</v>
      </c>
      <c r="Q29" s="228">
        <v>0</v>
      </c>
      <c r="R29" s="121">
        <v>0</v>
      </c>
      <c r="S29" s="122">
        <v>0</v>
      </c>
      <c r="T29" s="123">
        <v>0</v>
      </c>
    </row>
    <row r="30" spans="1:20" ht="18.75" x14ac:dyDescent="0.25">
      <c r="A30" s="89" t="s">
        <v>43</v>
      </c>
      <c r="B30" s="91" t="s">
        <v>227</v>
      </c>
      <c r="C30" s="215">
        <v>0</v>
      </c>
      <c r="D30" s="215">
        <v>130.85256557384753</v>
      </c>
      <c r="E30" s="215">
        <v>0</v>
      </c>
      <c r="F30" s="215">
        <v>180.0928429283899</v>
      </c>
      <c r="G30" s="215">
        <v>0</v>
      </c>
      <c r="H30" s="215">
        <v>0</v>
      </c>
      <c r="I30" s="215">
        <v>197.064847228573</v>
      </c>
      <c r="J30" s="215">
        <v>0</v>
      </c>
      <c r="K30" s="215">
        <v>147.842372881356</v>
      </c>
      <c r="L30" s="215">
        <v>147.842372881356</v>
      </c>
      <c r="M30" s="215">
        <v>143.88220338983101</v>
      </c>
      <c r="N30" s="215">
        <v>7.1788135593220339</v>
      </c>
      <c r="O30" s="215">
        <v>313.02237288135598</v>
      </c>
      <c r="P30" s="215">
        <v>306.28228675966102</v>
      </c>
      <c r="Q30" s="215">
        <v>450.95315000000005</v>
      </c>
      <c r="R30" s="215">
        <v>504.55315000000002</v>
      </c>
      <c r="S30" s="122">
        <v>1252.764946381116</v>
      </c>
      <c r="T30" s="123">
        <v>965.85662320033907</v>
      </c>
    </row>
    <row r="31" spans="1:20" ht="37.5" x14ac:dyDescent="0.25">
      <c r="A31" s="89" t="s">
        <v>228</v>
      </c>
      <c r="B31" s="90" t="s">
        <v>229</v>
      </c>
      <c r="C31" s="215">
        <v>0</v>
      </c>
      <c r="D31" s="215">
        <v>130.85256557384753</v>
      </c>
      <c r="E31" s="216">
        <v>0</v>
      </c>
      <c r="F31" s="216">
        <v>180.0928429283899</v>
      </c>
      <c r="G31" s="216">
        <v>0</v>
      </c>
      <c r="H31" s="228">
        <v>0</v>
      </c>
      <c r="I31" s="216">
        <v>197.064847228573</v>
      </c>
      <c r="J31" s="228">
        <v>0</v>
      </c>
      <c r="K31" s="216">
        <v>147.842372881356</v>
      </c>
      <c r="L31" s="228">
        <v>147.842372881356</v>
      </c>
      <c r="M31" s="216">
        <v>143.88220338983101</v>
      </c>
      <c r="N31" s="228">
        <v>7.1788135593220339</v>
      </c>
      <c r="O31" s="216">
        <v>313.02237288135598</v>
      </c>
      <c r="P31" s="228">
        <v>306.28228675966102</v>
      </c>
      <c r="Q31" s="258">
        <v>450.95315000000005</v>
      </c>
      <c r="R31" s="121">
        <v>504.55315000000002</v>
      </c>
      <c r="S31" s="122">
        <v>1252.764946381116</v>
      </c>
      <c r="T31" s="123">
        <v>965.85662320033907</v>
      </c>
    </row>
    <row r="32" spans="1:20" ht="18.75" x14ac:dyDescent="0.25">
      <c r="A32" s="89" t="s">
        <v>230</v>
      </c>
      <c r="B32" s="91" t="s">
        <v>231</v>
      </c>
      <c r="C32" s="215">
        <v>0</v>
      </c>
      <c r="D32" s="215">
        <v>0</v>
      </c>
      <c r="E32" s="216">
        <v>0</v>
      </c>
      <c r="F32" s="216">
        <v>0</v>
      </c>
      <c r="G32" s="216">
        <v>0</v>
      </c>
      <c r="H32" s="228">
        <v>0</v>
      </c>
      <c r="I32" s="216">
        <v>0</v>
      </c>
      <c r="J32" s="228">
        <v>0</v>
      </c>
      <c r="K32" s="216">
        <v>0</v>
      </c>
      <c r="L32" s="228">
        <v>0</v>
      </c>
      <c r="M32" s="216">
        <v>0</v>
      </c>
      <c r="N32" s="228">
        <v>0</v>
      </c>
      <c r="O32" s="216">
        <v>0</v>
      </c>
      <c r="P32" s="228">
        <v>0</v>
      </c>
      <c r="Q32" s="228">
        <v>0</v>
      </c>
      <c r="R32" s="121">
        <v>0</v>
      </c>
      <c r="S32" s="122">
        <v>0</v>
      </c>
      <c r="T32" s="123">
        <v>0</v>
      </c>
    </row>
    <row r="33" spans="1:20" ht="18.75" x14ac:dyDescent="0.25">
      <c r="A33" s="89" t="s">
        <v>232</v>
      </c>
      <c r="B33" s="91" t="s">
        <v>233</v>
      </c>
      <c r="C33" s="215">
        <v>0</v>
      </c>
      <c r="D33" s="215">
        <v>0</v>
      </c>
      <c r="E33" s="216">
        <v>0</v>
      </c>
      <c r="F33" s="216">
        <v>0</v>
      </c>
      <c r="G33" s="216">
        <v>0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0</v>
      </c>
      <c r="P33" s="216">
        <v>0</v>
      </c>
      <c r="Q33" s="216">
        <v>0</v>
      </c>
      <c r="R33" s="217">
        <v>0</v>
      </c>
      <c r="S33" s="122">
        <v>0</v>
      </c>
      <c r="T33" s="123">
        <v>0</v>
      </c>
    </row>
    <row r="34" spans="1:20" ht="18.75" x14ac:dyDescent="0.25">
      <c r="A34" s="89" t="s">
        <v>46</v>
      </c>
      <c r="B34" s="91" t="s">
        <v>234</v>
      </c>
      <c r="C34" s="215">
        <v>0</v>
      </c>
      <c r="D34" s="215">
        <v>213.77956180329258</v>
      </c>
      <c r="E34" s="216">
        <v>230</v>
      </c>
      <c r="F34" s="216">
        <v>32.416819367110165</v>
      </c>
      <c r="G34" s="216">
        <v>0</v>
      </c>
      <c r="H34" s="216">
        <v>67.61</v>
      </c>
      <c r="I34" s="216">
        <v>30.0607394077484</v>
      </c>
      <c r="J34" s="216">
        <v>163.49199999999999</v>
      </c>
      <c r="K34" s="216">
        <v>26.611627118644076</v>
      </c>
      <c r="L34" s="216">
        <v>26.611627118644076</v>
      </c>
      <c r="M34" s="216">
        <v>25.89879661016958</v>
      </c>
      <c r="N34" s="216">
        <v>1.2921864406779662</v>
      </c>
      <c r="O34" s="216">
        <v>56.344027118644071</v>
      </c>
      <c r="P34" s="216">
        <v>55.130811616738988</v>
      </c>
      <c r="Q34" s="259">
        <v>81.171566999999996</v>
      </c>
      <c r="R34" s="217">
        <v>27.571248121000011</v>
      </c>
      <c r="S34" s="122">
        <v>220.08675725520612</v>
      </c>
      <c r="T34" s="123">
        <v>341.70787329706104</v>
      </c>
    </row>
    <row r="35" spans="1:20" ht="18.75" x14ac:dyDescent="0.25">
      <c r="A35" s="89" t="s">
        <v>92</v>
      </c>
      <c r="B35" s="91" t="s">
        <v>235</v>
      </c>
      <c r="C35" s="215">
        <v>0</v>
      </c>
      <c r="D35" s="216">
        <v>0</v>
      </c>
      <c r="E35" s="216">
        <v>0</v>
      </c>
      <c r="F35" s="216">
        <v>0</v>
      </c>
      <c r="G35" s="216">
        <v>0</v>
      </c>
      <c r="H35" s="216">
        <v>815</v>
      </c>
      <c r="I35" s="216">
        <v>0</v>
      </c>
      <c r="J35" s="216">
        <v>469</v>
      </c>
      <c r="K35" s="216">
        <v>0</v>
      </c>
      <c r="L35" s="216">
        <v>0</v>
      </c>
      <c r="M35" s="216">
        <v>0</v>
      </c>
      <c r="N35" s="216">
        <v>0</v>
      </c>
      <c r="O35" s="216">
        <v>0</v>
      </c>
      <c r="P35" s="216">
        <v>0</v>
      </c>
      <c r="Q35" s="216">
        <v>0</v>
      </c>
      <c r="R35" s="217">
        <v>0</v>
      </c>
      <c r="S35" s="122">
        <v>0</v>
      </c>
      <c r="T35" s="123">
        <v>1284</v>
      </c>
    </row>
    <row r="36" spans="1:20" ht="18.75" x14ac:dyDescent="0.25">
      <c r="A36" s="89" t="s">
        <v>236</v>
      </c>
      <c r="B36" s="91" t="s">
        <v>237</v>
      </c>
      <c r="C36" s="215">
        <v>0</v>
      </c>
      <c r="D36" s="216">
        <v>0</v>
      </c>
      <c r="E36" s="216">
        <v>0</v>
      </c>
      <c r="F36" s="216">
        <v>0</v>
      </c>
      <c r="G36" s="216">
        <v>0</v>
      </c>
      <c r="H36" s="216">
        <v>815</v>
      </c>
      <c r="I36" s="216">
        <v>0</v>
      </c>
      <c r="J36" s="216">
        <v>469</v>
      </c>
      <c r="K36" s="216">
        <v>0</v>
      </c>
      <c r="L36" s="216">
        <v>0</v>
      </c>
      <c r="M36" s="216">
        <v>0</v>
      </c>
      <c r="N36" s="216">
        <v>0</v>
      </c>
      <c r="O36" s="216">
        <v>0</v>
      </c>
      <c r="P36" s="216">
        <v>0</v>
      </c>
      <c r="Q36" s="216">
        <v>0</v>
      </c>
      <c r="R36" s="217">
        <v>0</v>
      </c>
      <c r="S36" s="122">
        <v>0</v>
      </c>
      <c r="T36" s="123">
        <v>1284</v>
      </c>
    </row>
    <row r="37" spans="1:20" ht="19.5" thickBot="1" x14ac:dyDescent="0.3">
      <c r="A37" s="93" t="s">
        <v>238</v>
      </c>
      <c r="B37" s="95" t="s">
        <v>239</v>
      </c>
      <c r="C37" s="218">
        <v>0</v>
      </c>
      <c r="D37" s="219">
        <v>0</v>
      </c>
      <c r="E37" s="219">
        <v>0</v>
      </c>
      <c r="F37" s="219">
        <v>0</v>
      </c>
      <c r="G37" s="219">
        <v>0</v>
      </c>
      <c r="H37" s="229">
        <v>0</v>
      </c>
      <c r="I37" s="219">
        <v>0</v>
      </c>
      <c r="J37" s="229">
        <v>0</v>
      </c>
      <c r="K37" s="219">
        <v>0</v>
      </c>
      <c r="L37" s="229">
        <v>0</v>
      </c>
      <c r="M37" s="219">
        <v>0</v>
      </c>
      <c r="N37" s="229">
        <v>0</v>
      </c>
      <c r="O37" s="219">
        <v>0</v>
      </c>
      <c r="P37" s="229">
        <v>0</v>
      </c>
      <c r="Q37" s="229">
        <v>0</v>
      </c>
      <c r="R37" s="230">
        <v>0</v>
      </c>
      <c r="S37" s="231">
        <v>0</v>
      </c>
      <c r="T37" s="232">
        <v>0</v>
      </c>
    </row>
    <row r="38" spans="1:20" ht="19.5" thickBot="1" x14ac:dyDescent="0.3">
      <c r="A38" s="85" t="s">
        <v>47</v>
      </c>
      <c r="B38" s="86" t="s">
        <v>240</v>
      </c>
      <c r="C38" s="257">
        <v>325.67570000000001</v>
      </c>
      <c r="D38" s="257">
        <v>200</v>
      </c>
      <c r="E38" s="257">
        <v>0</v>
      </c>
      <c r="F38" s="257">
        <v>0</v>
      </c>
      <c r="G38" s="257">
        <v>0</v>
      </c>
      <c r="H38" s="257">
        <v>0</v>
      </c>
      <c r="I38" s="257">
        <v>0</v>
      </c>
      <c r="J38" s="257">
        <v>0</v>
      </c>
      <c r="K38" s="257">
        <v>0</v>
      </c>
      <c r="L38" s="257">
        <v>0</v>
      </c>
      <c r="M38" s="257">
        <v>0</v>
      </c>
      <c r="N38" s="257">
        <v>0</v>
      </c>
      <c r="O38" s="257">
        <v>0</v>
      </c>
      <c r="P38" s="257">
        <v>0</v>
      </c>
      <c r="Q38" s="257">
        <v>0</v>
      </c>
      <c r="R38" s="257">
        <v>0</v>
      </c>
      <c r="S38" s="138">
        <v>0</v>
      </c>
      <c r="T38" s="139">
        <v>0</v>
      </c>
    </row>
    <row r="39" spans="1:20" ht="18.75" x14ac:dyDescent="0.25">
      <c r="A39" s="87" t="s">
        <v>48</v>
      </c>
      <c r="B39" s="88" t="s">
        <v>241</v>
      </c>
      <c r="C39" s="213">
        <v>0</v>
      </c>
      <c r="D39" s="214">
        <v>0</v>
      </c>
      <c r="E39" s="214">
        <v>0</v>
      </c>
      <c r="F39" s="214">
        <v>0</v>
      </c>
      <c r="G39" s="214">
        <v>0</v>
      </c>
      <c r="H39" s="224">
        <v>0</v>
      </c>
      <c r="I39" s="214">
        <v>0</v>
      </c>
      <c r="J39" s="224">
        <v>0</v>
      </c>
      <c r="K39" s="214">
        <v>0</v>
      </c>
      <c r="L39" s="224">
        <v>0</v>
      </c>
      <c r="M39" s="214">
        <v>0</v>
      </c>
      <c r="N39" s="224">
        <v>0</v>
      </c>
      <c r="O39" s="214">
        <v>0</v>
      </c>
      <c r="P39" s="224">
        <v>0</v>
      </c>
      <c r="Q39" s="224">
        <v>0</v>
      </c>
      <c r="R39" s="225">
        <v>0</v>
      </c>
      <c r="S39" s="226">
        <v>0</v>
      </c>
      <c r="T39" s="227">
        <v>0</v>
      </c>
    </row>
    <row r="40" spans="1:20" ht="18.75" x14ac:dyDescent="0.25">
      <c r="A40" s="89" t="s">
        <v>49</v>
      </c>
      <c r="B40" s="91" t="s">
        <v>242</v>
      </c>
      <c r="C40" s="215">
        <v>0</v>
      </c>
      <c r="D40" s="216">
        <v>0</v>
      </c>
      <c r="E40" s="216">
        <v>0</v>
      </c>
      <c r="F40" s="216">
        <v>0</v>
      </c>
      <c r="G40" s="216">
        <v>0</v>
      </c>
      <c r="H40" s="228">
        <v>0</v>
      </c>
      <c r="I40" s="216">
        <v>0</v>
      </c>
      <c r="J40" s="228">
        <v>0</v>
      </c>
      <c r="K40" s="216">
        <v>0</v>
      </c>
      <c r="L40" s="228">
        <v>0</v>
      </c>
      <c r="M40" s="216">
        <v>0</v>
      </c>
      <c r="N40" s="228">
        <v>0</v>
      </c>
      <c r="O40" s="216">
        <v>0</v>
      </c>
      <c r="P40" s="228">
        <v>0</v>
      </c>
      <c r="Q40" s="228">
        <v>0</v>
      </c>
      <c r="R40" s="121">
        <v>0</v>
      </c>
      <c r="S40" s="122">
        <v>0</v>
      </c>
      <c r="T40" s="123">
        <v>0</v>
      </c>
    </row>
    <row r="41" spans="1:20" ht="18.75" x14ac:dyDescent="0.25">
      <c r="A41" s="89" t="s">
        <v>61</v>
      </c>
      <c r="B41" s="91" t="s">
        <v>243</v>
      </c>
      <c r="C41" s="215">
        <v>325.67570000000001</v>
      </c>
      <c r="D41" s="216">
        <v>200</v>
      </c>
      <c r="E41" s="216">
        <v>0</v>
      </c>
      <c r="F41" s="216">
        <v>0</v>
      </c>
      <c r="G41" s="216">
        <v>0</v>
      </c>
      <c r="H41" s="228">
        <v>0</v>
      </c>
      <c r="I41" s="216">
        <v>0</v>
      </c>
      <c r="J41" s="228">
        <v>0</v>
      </c>
      <c r="K41" s="216">
        <v>0</v>
      </c>
      <c r="L41" s="228">
        <v>0</v>
      </c>
      <c r="M41" s="216">
        <v>0</v>
      </c>
      <c r="N41" s="228">
        <v>0</v>
      </c>
      <c r="O41" s="216">
        <v>0</v>
      </c>
      <c r="P41" s="228">
        <v>0</v>
      </c>
      <c r="Q41" s="228">
        <v>0</v>
      </c>
      <c r="R41" s="121">
        <v>0</v>
      </c>
      <c r="S41" s="122">
        <v>0</v>
      </c>
      <c r="T41" s="123">
        <v>0</v>
      </c>
    </row>
    <row r="42" spans="1:20" ht="18.75" x14ac:dyDescent="0.25">
      <c r="A42" s="89" t="s">
        <v>129</v>
      </c>
      <c r="B42" s="91" t="s">
        <v>244</v>
      </c>
      <c r="C42" s="215">
        <v>0</v>
      </c>
      <c r="D42" s="216">
        <v>0</v>
      </c>
      <c r="E42" s="216">
        <v>0</v>
      </c>
      <c r="F42" s="216">
        <v>0</v>
      </c>
      <c r="G42" s="216">
        <v>0</v>
      </c>
      <c r="H42" s="228">
        <v>0</v>
      </c>
      <c r="I42" s="216">
        <v>0</v>
      </c>
      <c r="J42" s="228">
        <v>0</v>
      </c>
      <c r="K42" s="216">
        <v>0</v>
      </c>
      <c r="L42" s="228">
        <v>0</v>
      </c>
      <c r="M42" s="216">
        <v>0</v>
      </c>
      <c r="N42" s="228">
        <v>0</v>
      </c>
      <c r="O42" s="216">
        <v>0</v>
      </c>
      <c r="P42" s="228">
        <v>0</v>
      </c>
      <c r="Q42" s="228">
        <v>0</v>
      </c>
      <c r="R42" s="121">
        <v>0</v>
      </c>
      <c r="S42" s="122">
        <v>0</v>
      </c>
      <c r="T42" s="123">
        <v>0</v>
      </c>
    </row>
    <row r="43" spans="1:20" ht="18.75" x14ac:dyDescent="0.25">
      <c r="A43" s="89"/>
      <c r="B43" s="91" t="s">
        <v>245</v>
      </c>
      <c r="C43" s="215">
        <v>0</v>
      </c>
      <c r="D43" s="216">
        <v>0</v>
      </c>
      <c r="E43" s="216">
        <v>0</v>
      </c>
      <c r="F43" s="216">
        <v>0</v>
      </c>
      <c r="G43" s="216">
        <v>0</v>
      </c>
      <c r="H43" s="228">
        <v>0</v>
      </c>
      <c r="I43" s="216">
        <v>0</v>
      </c>
      <c r="J43" s="228">
        <v>0</v>
      </c>
      <c r="K43" s="216">
        <v>0</v>
      </c>
      <c r="L43" s="228">
        <v>0</v>
      </c>
      <c r="M43" s="216">
        <v>0</v>
      </c>
      <c r="N43" s="228">
        <v>0</v>
      </c>
      <c r="O43" s="216">
        <v>0</v>
      </c>
      <c r="P43" s="228">
        <v>0</v>
      </c>
      <c r="Q43" s="228">
        <v>0</v>
      </c>
      <c r="R43" s="121">
        <v>0</v>
      </c>
      <c r="S43" s="122">
        <v>0</v>
      </c>
      <c r="T43" s="123">
        <v>0</v>
      </c>
    </row>
    <row r="44" spans="1:20" ht="37.5" x14ac:dyDescent="0.25">
      <c r="A44" s="89"/>
      <c r="B44" s="94" t="s">
        <v>246</v>
      </c>
      <c r="C44" s="215">
        <v>0</v>
      </c>
      <c r="D44" s="216">
        <v>0</v>
      </c>
      <c r="E44" s="216">
        <v>0</v>
      </c>
      <c r="F44" s="216">
        <v>0</v>
      </c>
      <c r="G44" s="216">
        <v>0</v>
      </c>
      <c r="H44" s="228">
        <v>0</v>
      </c>
      <c r="I44" s="216">
        <v>0</v>
      </c>
      <c r="J44" s="228">
        <v>0</v>
      </c>
      <c r="K44" s="216">
        <v>0</v>
      </c>
      <c r="L44" s="228">
        <v>0</v>
      </c>
      <c r="M44" s="216">
        <v>0</v>
      </c>
      <c r="N44" s="228">
        <v>0</v>
      </c>
      <c r="O44" s="216">
        <v>0</v>
      </c>
      <c r="P44" s="228">
        <v>0</v>
      </c>
      <c r="Q44" s="228">
        <v>0</v>
      </c>
      <c r="R44" s="121">
        <v>0</v>
      </c>
      <c r="S44" s="122">
        <v>0</v>
      </c>
      <c r="T44" s="123">
        <v>0</v>
      </c>
    </row>
    <row r="45" spans="1:20" ht="37.5" x14ac:dyDescent="0.25">
      <c r="A45" s="89"/>
      <c r="B45" s="94" t="s">
        <v>247</v>
      </c>
      <c r="C45" s="215">
        <v>0</v>
      </c>
      <c r="D45" s="216">
        <v>0</v>
      </c>
      <c r="E45" s="216">
        <v>0</v>
      </c>
      <c r="F45" s="216">
        <v>0</v>
      </c>
      <c r="G45" s="216">
        <v>0</v>
      </c>
      <c r="H45" s="228">
        <v>0</v>
      </c>
      <c r="I45" s="216">
        <v>0</v>
      </c>
      <c r="J45" s="228">
        <v>0</v>
      </c>
      <c r="K45" s="216">
        <v>0</v>
      </c>
      <c r="L45" s="228">
        <v>0</v>
      </c>
      <c r="M45" s="216">
        <v>0</v>
      </c>
      <c r="N45" s="228">
        <v>0</v>
      </c>
      <c r="O45" s="216">
        <v>0</v>
      </c>
      <c r="P45" s="228">
        <v>0</v>
      </c>
      <c r="Q45" s="228">
        <v>0</v>
      </c>
      <c r="R45" s="121">
        <v>0</v>
      </c>
      <c r="S45" s="122">
        <v>0</v>
      </c>
      <c r="T45" s="123">
        <v>0</v>
      </c>
    </row>
    <row r="46" spans="1:20" ht="37.5" x14ac:dyDescent="0.25">
      <c r="A46" s="89"/>
      <c r="B46" s="94" t="s">
        <v>248</v>
      </c>
      <c r="C46" s="215">
        <v>0</v>
      </c>
      <c r="D46" s="216">
        <v>0</v>
      </c>
      <c r="E46" s="216">
        <v>0</v>
      </c>
      <c r="F46" s="216">
        <v>0</v>
      </c>
      <c r="G46" s="216">
        <v>0</v>
      </c>
      <c r="H46" s="228">
        <v>0</v>
      </c>
      <c r="I46" s="216">
        <v>0</v>
      </c>
      <c r="J46" s="228">
        <v>0</v>
      </c>
      <c r="K46" s="216">
        <v>0</v>
      </c>
      <c r="L46" s="228">
        <v>0</v>
      </c>
      <c r="M46" s="216">
        <v>0</v>
      </c>
      <c r="N46" s="228">
        <v>0</v>
      </c>
      <c r="O46" s="216">
        <v>0</v>
      </c>
      <c r="P46" s="228">
        <v>0</v>
      </c>
      <c r="Q46" s="228">
        <v>0</v>
      </c>
      <c r="R46" s="121">
        <v>0</v>
      </c>
      <c r="S46" s="122">
        <v>0</v>
      </c>
      <c r="T46" s="123">
        <v>0</v>
      </c>
    </row>
    <row r="47" spans="1:20" ht="18.75" x14ac:dyDescent="0.25">
      <c r="A47" s="89" t="s">
        <v>130</v>
      </c>
      <c r="B47" s="91" t="s">
        <v>249</v>
      </c>
      <c r="C47" s="215">
        <v>0</v>
      </c>
      <c r="D47" s="216">
        <v>0</v>
      </c>
      <c r="E47" s="216">
        <v>0</v>
      </c>
      <c r="F47" s="216">
        <v>0</v>
      </c>
      <c r="G47" s="216">
        <v>0</v>
      </c>
      <c r="H47" s="228">
        <v>0</v>
      </c>
      <c r="I47" s="216">
        <v>0</v>
      </c>
      <c r="J47" s="228">
        <v>0</v>
      </c>
      <c r="K47" s="216">
        <v>0</v>
      </c>
      <c r="L47" s="228">
        <v>0</v>
      </c>
      <c r="M47" s="216">
        <v>0</v>
      </c>
      <c r="N47" s="228">
        <v>0</v>
      </c>
      <c r="O47" s="216">
        <v>0</v>
      </c>
      <c r="P47" s="228">
        <v>0</v>
      </c>
      <c r="Q47" s="228">
        <v>0</v>
      </c>
      <c r="R47" s="121">
        <v>0</v>
      </c>
      <c r="S47" s="122">
        <v>0</v>
      </c>
      <c r="T47" s="123">
        <v>0</v>
      </c>
    </row>
    <row r="48" spans="1:20" ht="18.75" x14ac:dyDescent="0.25">
      <c r="A48" s="89" t="s">
        <v>131</v>
      </c>
      <c r="B48" s="91" t="s">
        <v>250</v>
      </c>
      <c r="C48" s="215">
        <v>0</v>
      </c>
      <c r="D48" s="216">
        <v>0</v>
      </c>
      <c r="E48" s="216">
        <v>0</v>
      </c>
      <c r="F48" s="216">
        <v>0</v>
      </c>
      <c r="G48" s="216">
        <v>0</v>
      </c>
      <c r="H48" s="228">
        <v>0</v>
      </c>
      <c r="I48" s="216">
        <v>0</v>
      </c>
      <c r="J48" s="228">
        <v>0</v>
      </c>
      <c r="K48" s="216">
        <v>0</v>
      </c>
      <c r="L48" s="228">
        <v>0</v>
      </c>
      <c r="M48" s="216">
        <v>0</v>
      </c>
      <c r="N48" s="228">
        <v>0</v>
      </c>
      <c r="O48" s="216">
        <v>0</v>
      </c>
      <c r="P48" s="228">
        <v>0</v>
      </c>
      <c r="Q48" s="228">
        <v>0</v>
      </c>
      <c r="R48" s="121">
        <v>0</v>
      </c>
      <c r="S48" s="122">
        <v>0</v>
      </c>
      <c r="T48" s="123">
        <v>0</v>
      </c>
    </row>
    <row r="49" spans="1:20" ht="19.5" thickBot="1" x14ac:dyDescent="0.3">
      <c r="A49" s="93" t="s">
        <v>132</v>
      </c>
      <c r="B49" s="95" t="s">
        <v>251</v>
      </c>
      <c r="C49" s="218">
        <v>0</v>
      </c>
      <c r="D49" s="219">
        <v>0</v>
      </c>
      <c r="E49" s="219">
        <v>0</v>
      </c>
      <c r="F49" s="219">
        <v>0</v>
      </c>
      <c r="G49" s="219">
        <v>0</v>
      </c>
      <c r="H49" s="229">
        <v>0</v>
      </c>
      <c r="I49" s="219">
        <v>0</v>
      </c>
      <c r="J49" s="229">
        <v>0</v>
      </c>
      <c r="K49" s="219">
        <v>0</v>
      </c>
      <c r="L49" s="229">
        <v>0</v>
      </c>
      <c r="M49" s="219">
        <v>0</v>
      </c>
      <c r="N49" s="229">
        <v>0</v>
      </c>
      <c r="O49" s="219">
        <v>0</v>
      </c>
      <c r="P49" s="229">
        <v>0</v>
      </c>
      <c r="Q49" s="229">
        <v>0</v>
      </c>
      <c r="R49" s="230">
        <v>0</v>
      </c>
      <c r="S49" s="231">
        <v>0</v>
      </c>
      <c r="T49" s="232">
        <v>0</v>
      </c>
    </row>
    <row r="50" spans="1:20" ht="37.5" x14ac:dyDescent="0.25">
      <c r="A50" s="96"/>
      <c r="B50" s="97" t="s">
        <v>252</v>
      </c>
      <c r="C50" s="220">
        <v>0</v>
      </c>
      <c r="D50" s="221">
        <v>0</v>
      </c>
      <c r="E50" s="221">
        <v>0</v>
      </c>
      <c r="F50" s="221">
        <v>0</v>
      </c>
      <c r="G50" s="221">
        <v>0</v>
      </c>
      <c r="H50" s="234">
        <v>0</v>
      </c>
      <c r="I50" s="221">
        <v>0</v>
      </c>
      <c r="J50" s="234">
        <v>0</v>
      </c>
      <c r="K50" s="221">
        <v>0</v>
      </c>
      <c r="L50" s="234">
        <v>0</v>
      </c>
      <c r="M50" s="221">
        <v>0</v>
      </c>
      <c r="N50" s="234">
        <v>0</v>
      </c>
      <c r="O50" s="221">
        <v>0</v>
      </c>
      <c r="P50" s="234">
        <v>0</v>
      </c>
      <c r="Q50" s="234">
        <v>0</v>
      </c>
      <c r="R50" s="235">
        <v>0</v>
      </c>
      <c r="S50" s="236">
        <v>0</v>
      </c>
      <c r="T50" s="237">
        <v>0</v>
      </c>
    </row>
    <row r="51" spans="1:20" ht="37.5" x14ac:dyDescent="0.25">
      <c r="A51" s="98"/>
      <c r="B51" s="99" t="s">
        <v>253</v>
      </c>
      <c r="C51" s="215">
        <v>0</v>
      </c>
      <c r="D51" s="216">
        <v>0</v>
      </c>
      <c r="E51" s="216">
        <v>0</v>
      </c>
      <c r="F51" s="216">
        <v>0</v>
      </c>
      <c r="G51" s="216">
        <v>0</v>
      </c>
      <c r="H51" s="228">
        <v>0</v>
      </c>
      <c r="I51" s="216">
        <v>0</v>
      </c>
      <c r="J51" s="228">
        <v>0</v>
      </c>
      <c r="K51" s="216">
        <v>0</v>
      </c>
      <c r="L51" s="228">
        <v>0</v>
      </c>
      <c r="M51" s="216">
        <v>0</v>
      </c>
      <c r="N51" s="228">
        <v>0</v>
      </c>
      <c r="O51" s="216">
        <v>0</v>
      </c>
      <c r="P51" s="228">
        <v>0</v>
      </c>
      <c r="Q51" s="228">
        <v>0</v>
      </c>
      <c r="R51" s="121">
        <v>0</v>
      </c>
      <c r="S51" s="122">
        <v>0</v>
      </c>
      <c r="T51" s="123">
        <v>0</v>
      </c>
    </row>
    <row r="52" spans="1:20" ht="37.5" x14ac:dyDescent="0.25">
      <c r="A52" s="98"/>
      <c r="B52" s="99" t="s">
        <v>254</v>
      </c>
      <c r="C52" s="215">
        <v>0</v>
      </c>
      <c r="D52" s="216">
        <v>0</v>
      </c>
      <c r="E52" s="216">
        <v>0</v>
      </c>
      <c r="F52" s="216">
        <v>0</v>
      </c>
      <c r="G52" s="216">
        <v>0</v>
      </c>
      <c r="H52" s="228">
        <v>0</v>
      </c>
      <c r="I52" s="216">
        <v>0</v>
      </c>
      <c r="J52" s="228">
        <v>0</v>
      </c>
      <c r="K52" s="216">
        <v>0</v>
      </c>
      <c r="L52" s="228">
        <v>0</v>
      </c>
      <c r="M52" s="216">
        <v>0</v>
      </c>
      <c r="N52" s="228">
        <v>0</v>
      </c>
      <c r="O52" s="216">
        <v>0</v>
      </c>
      <c r="P52" s="228">
        <v>0</v>
      </c>
      <c r="Q52" s="228">
        <v>0</v>
      </c>
      <c r="R52" s="121">
        <v>0</v>
      </c>
      <c r="S52" s="122">
        <v>0</v>
      </c>
      <c r="T52" s="123">
        <v>0</v>
      </c>
    </row>
    <row r="53" spans="1:20" ht="19.5" thickBot="1" x14ac:dyDescent="0.3">
      <c r="A53" s="100"/>
      <c r="B53" s="101" t="s">
        <v>255</v>
      </c>
      <c r="C53" s="222">
        <v>0</v>
      </c>
      <c r="D53" s="223">
        <v>0</v>
      </c>
      <c r="E53" s="223">
        <v>0</v>
      </c>
      <c r="F53" s="223">
        <v>0</v>
      </c>
      <c r="G53" s="223">
        <v>0</v>
      </c>
      <c r="H53" s="238">
        <v>0</v>
      </c>
      <c r="I53" s="223">
        <v>0</v>
      </c>
      <c r="J53" s="238">
        <v>0</v>
      </c>
      <c r="K53" s="223">
        <v>0</v>
      </c>
      <c r="L53" s="238">
        <v>0</v>
      </c>
      <c r="M53" s="223">
        <v>0</v>
      </c>
      <c r="N53" s="238">
        <v>0</v>
      </c>
      <c r="O53" s="223">
        <v>0</v>
      </c>
      <c r="P53" s="238">
        <v>0</v>
      </c>
      <c r="Q53" s="238">
        <v>0</v>
      </c>
      <c r="R53" s="126">
        <v>0</v>
      </c>
      <c r="S53" s="127">
        <v>0</v>
      </c>
      <c r="T53" s="128">
        <v>0</v>
      </c>
    </row>
    <row r="54" spans="1:20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</row>
    <row r="55" spans="1:20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0" x14ac:dyDescent="0.25">
      <c r="A56" s="104"/>
    </row>
    <row r="57" spans="1:20" x14ac:dyDescent="0.25">
      <c r="A57" s="104"/>
    </row>
    <row r="58" spans="1:20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20" x14ac:dyDescent="0.25">
      <c r="A59" s="104"/>
    </row>
    <row r="60" spans="1:20" x14ac:dyDescent="0.25">
      <c r="A60" s="107"/>
      <c r="H60" s="108"/>
      <c r="J60" s="108"/>
      <c r="L60" s="108"/>
      <c r="N60" s="108"/>
      <c r="P60" s="108"/>
      <c r="Q60" s="108"/>
      <c r="R60" s="108"/>
      <c r="S60" s="109"/>
    </row>
    <row r="61" spans="1:20" x14ac:dyDescent="0.25">
      <c r="H61" s="110"/>
      <c r="J61" s="110"/>
      <c r="L61" s="110"/>
      <c r="N61" s="110"/>
      <c r="P61" s="110"/>
      <c r="Q61" s="110"/>
      <c r="R61" s="110"/>
    </row>
    <row r="62" spans="1:20" x14ac:dyDescent="0.25">
      <c r="A62" s="2"/>
      <c r="R62" s="79"/>
    </row>
  </sheetData>
  <mergeCells count="16">
    <mergeCell ref="M16:N16"/>
    <mergeCell ref="O16:P16"/>
    <mergeCell ref="Q16:R16"/>
    <mergeCell ref="S16:T16"/>
    <mergeCell ref="A16:A17"/>
    <mergeCell ref="B16:B17"/>
    <mergeCell ref="E16:F16"/>
    <mergeCell ref="G16:H16"/>
    <mergeCell ref="I16:J16"/>
    <mergeCell ref="K16:L16"/>
    <mergeCell ref="A13:T13"/>
    <mergeCell ref="A5:T5"/>
    <mergeCell ref="A7:T7"/>
    <mergeCell ref="A9:T9"/>
    <mergeCell ref="A10:T10"/>
    <mergeCell ref="A12:T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204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424" t="s">
        <v>3</v>
      </c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</row>
    <row r="8" spans="1:21" ht="19.5" customHeight="1" x14ac:dyDescent="0.25">
      <c r="A8" s="425" t="s">
        <v>301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</row>
    <row r="9" spans="1:21" ht="18" customHeight="1" x14ac:dyDescent="0.25">
      <c r="A9" s="413" t="s">
        <v>4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426" t="s">
        <v>333</v>
      </c>
      <c r="B11" s="427"/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7"/>
      <c r="U11" s="427"/>
    </row>
    <row r="12" spans="1:21" ht="17.25" customHeight="1" x14ac:dyDescent="0.25">
      <c r="A12" s="413" t="s">
        <v>5</v>
      </c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414" t="s">
        <v>6</v>
      </c>
      <c r="B15" s="416" t="s">
        <v>7</v>
      </c>
      <c r="C15" s="416" t="s">
        <v>23</v>
      </c>
      <c r="D15" s="46">
        <v>2013</v>
      </c>
      <c r="E15" s="111">
        <v>2014</v>
      </c>
      <c r="F15" s="419">
        <v>2015</v>
      </c>
      <c r="G15" s="422"/>
      <c r="H15" s="418">
        <v>2016</v>
      </c>
      <c r="I15" s="418"/>
      <c r="J15" s="418">
        <v>2017</v>
      </c>
      <c r="K15" s="418"/>
      <c r="L15" s="418">
        <v>2018</v>
      </c>
      <c r="M15" s="418"/>
      <c r="N15" s="418">
        <v>2019</v>
      </c>
      <c r="O15" s="418"/>
      <c r="P15" s="418">
        <v>2020</v>
      </c>
      <c r="Q15" s="418"/>
      <c r="R15" s="418">
        <v>2021</v>
      </c>
      <c r="S15" s="419"/>
      <c r="T15" s="420" t="s">
        <v>8</v>
      </c>
      <c r="U15" s="421"/>
    </row>
    <row r="16" spans="1:21" ht="51.75" customHeight="1" thickBot="1" x14ac:dyDescent="0.3">
      <c r="A16" s="415"/>
      <c r="B16" s="417"/>
      <c r="C16" s="417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3"/>
  <sheetViews>
    <sheetView topLeftCell="A190" zoomScale="85" zoomScaleNormal="85" workbookViewId="0">
      <selection activeCell="M135" sqref="M135"/>
    </sheetView>
  </sheetViews>
  <sheetFormatPr defaultColWidth="10.28515625" defaultRowHeight="15.75" outlineLevelRow="1" outlineLevelCol="1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3.42578125" style="18" hidden="1" customWidth="1"/>
    <col min="5" max="5" width="14.140625" style="2" hidden="1" customWidth="1"/>
    <col min="6" max="6" width="13.42578125" style="2" hidden="1" customWidth="1"/>
    <col min="7" max="7" width="12.85546875" style="2" hidden="1" customWidth="1"/>
    <col min="8" max="8" width="12.42578125" style="2" hidden="1" customWidth="1" outlineLevel="1"/>
    <col min="9" max="9" width="23.7109375" style="2" customWidth="1" collapsed="1"/>
    <col min="10" max="10" width="13.7109375" style="2" hidden="1" customWidth="1" outlineLevel="1"/>
    <col min="11" max="11" width="23.7109375" style="2" customWidth="1" collapsed="1"/>
    <col min="12" max="12" width="13.85546875" style="2" hidden="1" customWidth="1" outlineLevel="1"/>
    <col min="13" max="13" width="23.7109375" style="2" customWidth="1" collapsed="1"/>
    <col min="14" max="14" width="12.85546875" style="2" hidden="1" customWidth="1" outlineLevel="1"/>
    <col min="15" max="15" width="23.7109375" style="2" customWidth="1" collapsed="1"/>
    <col min="16" max="16" width="13.42578125" style="2" hidden="1" customWidth="1" outlineLevel="1"/>
    <col min="17" max="17" width="23.7109375" style="2" customWidth="1" collapsed="1"/>
    <col min="18" max="18" width="13" style="2" hidden="1" customWidth="1" outlineLevel="1"/>
    <col min="19" max="19" width="23.7109375" style="2" customWidth="1" collapsed="1"/>
    <col min="20" max="20" width="13" style="2" hidden="1" customWidth="1" outlineLevel="1"/>
    <col min="21" max="21" width="23.7109375" style="2" customWidth="1" collapsed="1"/>
    <col min="22" max="22" width="13.42578125" style="2" customWidth="1"/>
    <col min="23" max="23" width="20.28515625" style="2" customWidth="1"/>
    <col min="24" max="24" width="11.5703125" style="2" customWidth="1"/>
    <col min="25" max="16384" width="10.28515625" style="2"/>
  </cols>
  <sheetData>
    <row r="1" spans="1:23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V1" s="1"/>
      <c r="W1" s="3"/>
    </row>
    <row r="2" spans="1:23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282"/>
      <c r="L2" s="1"/>
      <c r="M2" s="283"/>
      <c r="N2" s="283"/>
      <c r="O2" s="283"/>
      <c r="P2" s="283"/>
      <c r="Q2" s="283"/>
      <c r="R2" s="1"/>
      <c r="T2" s="1"/>
      <c r="V2" s="1"/>
      <c r="W2" s="4"/>
    </row>
    <row r="3" spans="1:23" ht="18.75" x14ac:dyDescent="0.3">
      <c r="A3" s="15"/>
      <c r="B3" s="20"/>
      <c r="C3" s="15"/>
      <c r="D3" s="15"/>
      <c r="E3" s="1"/>
      <c r="F3" s="1"/>
      <c r="G3" s="1"/>
      <c r="H3" s="1"/>
      <c r="I3" s="282"/>
      <c r="J3" s="1"/>
      <c r="K3" s="283"/>
      <c r="L3" s="1"/>
      <c r="M3" s="1"/>
      <c r="N3" s="1"/>
      <c r="O3" s="1"/>
      <c r="P3" s="1"/>
      <c r="Q3" s="1"/>
      <c r="R3" s="1"/>
      <c r="T3" s="1"/>
      <c r="V3" s="1"/>
      <c r="W3" s="4"/>
    </row>
    <row r="4" spans="1:23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x14ac:dyDescent="0.25">
      <c r="A5" s="423"/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  <c r="V5" s="423"/>
      <c r="W5" s="423"/>
    </row>
    <row r="6" spans="1:23" x14ac:dyDescent="0.25">
      <c r="A6" s="13"/>
      <c r="B6" s="6"/>
      <c r="C6" s="13"/>
      <c r="D6" s="13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</row>
    <row r="7" spans="1:23" ht="18" customHeight="1" x14ac:dyDescent="0.3">
      <c r="A7" s="424"/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  <c r="V7" s="424"/>
      <c r="W7" s="424"/>
    </row>
    <row r="8" spans="1:23" ht="19.5" customHeight="1" x14ac:dyDescent="0.25">
      <c r="A8" s="425"/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425"/>
      <c r="W8" s="425"/>
    </row>
    <row r="9" spans="1:23" ht="18" customHeight="1" x14ac:dyDescent="0.25">
      <c r="A9" s="413"/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</row>
    <row r="10" spans="1:23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289"/>
      <c r="U10" s="289"/>
      <c r="V10" s="7"/>
      <c r="W10" s="7"/>
    </row>
    <row r="11" spans="1:23" ht="21.75" customHeight="1" x14ac:dyDescent="0.25">
      <c r="A11" s="426"/>
      <c r="B11" s="427"/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7"/>
      <c r="U11" s="427"/>
      <c r="V11" s="427"/>
      <c r="W11" s="427"/>
    </row>
    <row r="12" spans="1:23" ht="17.25" customHeight="1" x14ac:dyDescent="0.25">
      <c r="A12" s="413"/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  <c r="V12" s="413"/>
      <c r="W12" s="413"/>
    </row>
    <row r="13" spans="1:23" ht="12.75" customHeight="1" x14ac:dyDescent="0.25">
      <c r="A13" s="14"/>
      <c r="B13" s="6"/>
      <c r="C13" s="14"/>
      <c r="D13" s="14"/>
      <c r="E13" s="6"/>
      <c r="F13" s="6"/>
      <c r="G13" s="6"/>
      <c r="H13" s="284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ht="19.5" thickBot="1" x14ac:dyDescent="0.35">
      <c r="A14" s="14"/>
      <c r="B14" s="10"/>
      <c r="C14" s="17"/>
      <c r="D14" s="248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63" customHeight="1" x14ac:dyDescent="0.25">
      <c r="A15" s="414" t="s">
        <v>6</v>
      </c>
      <c r="B15" s="416" t="s">
        <v>7</v>
      </c>
      <c r="C15" s="416" t="s">
        <v>23</v>
      </c>
      <c r="D15" s="287">
        <v>2013</v>
      </c>
      <c r="E15" s="286">
        <v>2014</v>
      </c>
      <c r="F15" s="419">
        <v>2015</v>
      </c>
      <c r="G15" s="422"/>
      <c r="H15" s="418">
        <v>2016</v>
      </c>
      <c r="I15" s="418"/>
      <c r="J15" s="418">
        <v>2017</v>
      </c>
      <c r="K15" s="418"/>
      <c r="L15" s="418">
        <v>2018</v>
      </c>
      <c r="M15" s="418"/>
      <c r="N15" s="418">
        <v>2019</v>
      </c>
      <c r="O15" s="418"/>
      <c r="P15" s="418">
        <v>2020</v>
      </c>
      <c r="Q15" s="418"/>
      <c r="R15" s="418">
        <v>2021</v>
      </c>
      <c r="S15" s="418"/>
      <c r="T15" s="418">
        <v>2022</v>
      </c>
      <c r="U15" s="419"/>
      <c r="V15" s="420" t="s">
        <v>8</v>
      </c>
      <c r="W15" s="421"/>
    </row>
    <row r="16" spans="1:23" ht="51.75" customHeight="1" thickBot="1" x14ac:dyDescent="0.3">
      <c r="A16" s="415"/>
      <c r="B16" s="417"/>
      <c r="C16" s="417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12</v>
      </c>
      <c r="J16" s="37" t="s">
        <v>10</v>
      </c>
      <c r="K16" s="37" t="s">
        <v>12</v>
      </c>
      <c r="L16" s="37" t="s">
        <v>10</v>
      </c>
      <c r="M16" s="37" t="s">
        <v>12</v>
      </c>
      <c r="N16" s="37" t="s">
        <v>10</v>
      </c>
      <c r="O16" s="37" t="s">
        <v>12</v>
      </c>
      <c r="P16" s="37" t="s">
        <v>10</v>
      </c>
      <c r="Q16" s="37" t="s">
        <v>12</v>
      </c>
      <c r="R16" s="37" t="s">
        <v>10</v>
      </c>
      <c r="S16" s="67" t="s">
        <v>12</v>
      </c>
      <c r="T16" s="37" t="s">
        <v>10</v>
      </c>
      <c r="U16" s="67" t="s">
        <v>12</v>
      </c>
      <c r="V16" s="69" t="s">
        <v>10</v>
      </c>
      <c r="W16" s="38" t="s">
        <v>12</v>
      </c>
    </row>
    <row r="17" spans="1:23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44">
        <v>18</v>
      </c>
      <c r="U17" s="68">
        <v>19</v>
      </c>
      <c r="V17" s="70">
        <v>20</v>
      </c>
      <c r="W17" s="45">
        <v>21</v>
      </c>
    </row>
    <row r="18" spans="1:23" s="19" customFormat="1" x14ac:dyDescent="0.25">
      <c r="A18" s="39" t="s">
        <v>41</v>
      </c>
      <c r="B18" s="40" t="s">
        <v>88</v>
      </c>
      <c r="C18" s="48" t="s">
        <v>256</v>
      </c>
      <c r="D18" s="239">
        <f>Финплан_ЧечЭ!D18-Финплан_ЧечЭ_июль!D18</f>
        <v>0</v>
      </c>
      <c r="E18" s="239">
        <f>Финплан_ЧечЭ!E18-Финплан_ЧечЭ_июль!E18</f>
        <v>0</v>
      </c>
      <c r="F18" s="239">
        <f>Финплан_ЧечЭ!F18-Финплан_ЧечЭ_июль!F18</f>
        <v>0</v>
      </c>
      <c r="G18" s="239">
        <f>Финплан_ЧечЭ!G18-Финплан_ЧечЭ_июль!G18</f>
        <v>0</v>
      </c>
      <c r="H18" s="239">
        <f>Финплан_ЧечЭ!H18-Финплан_ЧечЭ_июль!H18</f>
        <v>-271.18187982507879</v>
      </c>
      <c r="I18" s="239">
        <f>Финплан_ЧечЭ!I18-Финплан_ЧечЭ_июль!I18</f>
        <v>-512.55327872808903</v>
      </c>
      <c r="J18" s="239">
        <f>Финплан_ЧечЭ!J18-Финплан_ЧечЭ_июль!J18</f>
        <v>-509.05441307788533</v>
      </c>
      <c r="K18" s="239">
        <f>Финплан_ЧечЭ!K18-Финплан_ЧечЭ_июль!K18</f>
        <v>1225.4678634586917</v>
      </c>
      <c r="L18" s="239">
        <f>Финплан_ЧечЭ!L18-Финплан_ЧечЭ_июль!L18</f>
        <v>-522.41025372037257</v>
      </c>
      <c r="M18" s="239">
        <f>Финплан_ЧечЭ!M18-Финплан_ЧечЭ_июль!M18</f>
        <v>-1123.8531229899058</v>
      </c>
      <c r="N18" s="239">
        <f>Финплан_ЧечЭ!N18-Финплан_ЧечЭ_июль!N18</f>
        <v>-540.85995371799754</v>
      </c>
      <c r="O18" s="239">
        <f>Финплан_ЧечЭ!O18-Финплан_ЧечЭ_июль!O18</f>
        <v>-1201.0745225789256</v>
      </c>
      <c r="P18" s="239">
        <f>Финплан_ЧечЭ!P18-Финплан_ЧечЭ_июль!P18</f>
        <v>-559.88268333256156</v>
      </c>
      <c r="Q18" s="239">
        <f>Финплан_ЧечЭ!Q18-Финплан_ЧечЭ_июль!Q18</f>
        <v>-1290.9683838678329</v>
      </c>
      <c r="R18" s="239">
        <f>Финплан_ЧечЭ!R18-Финплан_ЧечЭ_июль!R18</f>
        <v>-566.42023133750263</v>
      </c>
      <c r="S18" s="239">
        <f>Финплан_ЧечЭ!S18-Финплан_ЧечЭ_июль!S18</f>
        <v>-1375.449738654735</v>
      </c>
      <c r="T18" s="239">
        <f>Финплан_ЧечЭ!T18-Финплан_ЧечЭ_июль!T18</f>
        <v>-22109.752666911518</v>
      </c>
      <c r="U18" s="239">
        <f>Финплан_ЧечЭ!U18-Финплан_ЧечЭ_июль!U18</f>
        <v>-22234.466241398826</v>
      </c>
      <c r="V18" s="142"/>
      <c r="W18" s="143"/>
    </row>
    <row r="19" spans="1:23" s="8" customFormat="1" x14ac:dyDescent="0.25">
      <c r="A19" s="25" t="s">
        <v>42</v>
      </c>
      <c r="B19" s="30" t="s">
        <v>312</v>
      </c>
      <c r="C19" s="49" t="s">
        <v>256</v>
      </c>
      <c r="D19" s="120">
        <f>Финплан_ЧечЭ!D19-Финплан_ЧечЭ_июль!D19</f>
        <v>0</v>
      </c>
      <c r="E19" s="120">
        <f>Финплан_ЧечЭ!E19-Финплан_ЧечЭ_июль!E19</f>
        <v>0</v>
      </c>
      <c r="F19" s="120">
        <f>Финплан_ЧечЭ!F19-Финплан_ЧечЭ_июль!F19</f>
        <v>0</v>
      </c>
      <c r="G19" s="120">
        <f>Финплан_ЧечЭ!G19-Финплан_ЧечЭ_июль!G19</f>
        <v>0</v>
      </c>
      <c r="H19" s="144">
        <f>Финплан_ЧечЭ!H19-Финплан_ЧечЭ_июль!H19</f>
        <v>-291.82192722565651</v>
      </c>
      <c r="I19" s="144">
        <f>Финплан_ЧечЭ!I19-Финплан_ЧечЭ_июль!I19</f>
        <v>-410.85170958047411</v>
      </c>
      <c r="J19" s="144">
        <f>Финплан_ЧечЭ!J19-Финплан_ЧечЭ_июль!J19</f>
        <v>-509.05441307788533</v>
      </c>
      <c r="K19" s="144">
        <f>Финплан_ЧечЭ!K19-Финплан_ЧечЭ_июль!K19</f>
        <v>-1002.4363885276912</v>
      </c>
      <c r="L19" s="144">
        <f>Финплан_ЧечЭ!L19-Финплан_ЧечЭ_июль!L19</f>
        <v>-522.41025372037257</v>
      </c>
      <c r="M19" s="144">
        <f>Финплан_ЧечЭ!M19-Финплан_ЧечЭ_июль!M19</f>
        <v>-1114.42558670177</v>
      </c>
      <c r="N19" s="144">
        <f>Финплан_ЧечЭ!N19-Финплан_ЧечЭ_июль!N19</f>
        <v>-540.85995371799754</v>
      </c>
      <c r="O19" s="144">
        <f>Финплан_ЧечЭ!O19-Финплан_ЧечЭ_июль!O19</f>
        <v>-1191.6558418907903</v>
      </c>
      <c r="P19" s="144">
        <f>Финплан_ЧечЭ!P19-Финплан_ЧечЭ_июль!P19</f>
        <v>-559.88268333256246</v>
      </c>
      <c r="Q19" s="144">
        <f>Финплан_ЧечЭ!Q19-Финплан_ЧечЭ_июль!Q19</f>
        <v>-1283.899025579698</v>
      </c>
      <c r="R19" s="145">
        <f>Финплан_ЧечЭ!R19-Финплан_ЧечЭ_июль!R19</f>
        <v>-566.42023133750263</v>
      </c>
      <c r="S19" s="146">
        <f>Финплан_ЧечЭ!S19-Финплан_ЧечЭ_июль!S19</f>
        <v>-1366.0501683666002</v>
      </c>
      <c r="T19" s="145">
        <f>Финплан_ЧечЭ!T19-Финплан_ЧечЭ_июль!T19</f>
        <v>-19899.797726497349</v>
      </c>
      <c r="U19" s="146">
        <f>Финплан_ЧечЭ!U19-Финплан_ЧечЭ_июль!U19</f>
        <v>-20003.871253584079</v>
      </c>
      <c r="V19" s="147"/>
      <c r="W19" s="148"/>
    </row>
    <row r="20" spans="1:23" s="8" customFormat="1" x14ac:dyDescent="0.25">
      <c r="A20" s="25" t="s">
        <v>43</v>
      </c>
      <c r="B20" s="30" t="s">
        <v>310</v>
      </c>
      <c r="C20" s="49" t="s">
        <v>256</v>
      </c>
      <c r="D20" s="120">
        <f>Финплан_ЧечЭ!D20-Финплан_ЧечЭ_июль!D20</f>
        <v>0</v>
      </c>
      <c r="E20" s="120">
        <f>Финплан_ЧечЭ!E20-Финплан_ЧечЭ_июль!E20</f>
        <v>0</v>
      </c>
      <c r="F20" s="120">
        <f>Финплан_ЧечЭ!F20-Финплан_ЧечЭ_июль!F20</f>
        <v>0</v>
      </c>
      <c r="G20" s="120">
        <f>Финплан_ЧечЭ!G20-Финплан_ЧечЭ_июль!G20</f>
        <v>0</v>
      </c>
      <c r="H20" s="144">
        <f>Финплан_ЧечЭ!H20-Финплан_ЧечЭ_июль!H20</f>
        <v>-9.6330655299999997</v>
      </c>
      <c r="I20" s="144">
        <f>Финплан_ЧечЭ!I20-Финплан_ЧечЭ_июль!I20</f>
        <v>3.8461399999999646E-2</v>
      </c>
      <c r="J20" s="144">
        <f>Финплан_ЧечЭ!J20-Финплан_ЧечЭ_июль!J20</f>
        <v>0</v>
      </c>
      <c r="K20" s="144">
        <f>Финплан_ЧечЭ!K20-Финплан_ЧечЭ_июль!K20</f>
        <v>0.89518059999999999</v>
      </c>
      <c r="L20" s="144">
        <f>Финплан_ЧечЭ!L20-Финплан_ЧечЭ_июль!L20</f>
        <v>0</v>
      </c>
      <c r="M20" s="144">
        <f>Финплан_ЧечЭ!M20-Финплан_ЧечЭ_июль!M20</f>
        <v>8.1101000000000006E-2</v>
      </c>
      <c r="N20" s="144">
        <f>Финплан_ЧечЭ!N20-Финплан_ЧечЭ_июль!N20</f>
        <v>0</v>
      </c>
      <c r="O20" s="144">
        <f>Финплан_ЧечЭ!O20-Финплан_ЧечЭ_июль!O20</f>
        <v>8.9956599999999831E-2</v>
      </c>
      <c r="P20" s="144">
        <f>Финплан_ЧечЭ!P20-Финплан_ЧечЭ_июль!P20</f>
        <v>0</v>
      </c>
      <c r="Q20" s="144">
        <f>Финплан_ЧечЭ!Q20-Финплан_ЧечЭ_июль!Q20</f>
        <v>2.4392789999999995</v>
      </c>
      <c r="R20" s="145">
        <f>Финплан_ЧечЭ!R20-Финплан_ЧечЭ_июль!R20</f>
        <v>0</v>
      </c>
      <c r="S20" s="146">
        <f>Финплан_ЧечЭ!S20-Финплан_ЧечЭ_июль!S20</f>
        <v>0.109067</v>
      </c>
      <c r="T20" s="145">
        <f>Финплан_ЧечЭ!T20-Финплан_ЧечЭ_июль!T20</f>
        <v>0.20228699999999999</v>
      </c>
      <c r="U20" s="146">
        <f>Финплан_ЧечЭ!U20-Финплан_ЧечЭ_июль!U20</f>
        <v>0.20228699999999999</v>
      </c>
      <c r="V20" s="147"/>
      <c r="W20" s="148"/>
    </row>
    <row r="21" spans="1:23" s="8" customFormat="1" x14ac:dyDescent="0.25">
      <c r="A21" s="11" t="s">
        <v>46</v>
      </c>
      <c r="B21" s="30" t="s">
        <v>311</v>
      </c>
      <c r="C21" s="49" t="s">
        <v>256</v>
      </c>
      <c r="D21" s="120">
        <f>Финплан_ЧечЭ!D21-Финплан_ЧечЭ_июль!D21</f>
        <v>0</v>
      </c>
      <c r="E21" s="120">
        <f>Финплан_ЧечЭ!E21-Финплан_ЧечЭ_июль!E21</f>
        <v>0</v>
      </c>
      <c r="F21" s="120">
        <f>Финплан_ЧечЭ!F21-Финплан_ЧечЭ_июль!F21</f>
        <v>0</v>
      </c>
      <c r="G21" s="120">
        <f>Финплан_ЧечЭ!G21-Финплан_ЧечЭ_июль!G21</f>
        <v>0</v>
      </c>
      <c r="H21" s="144">
        <f>Финплан_ЧечЭ!H21-Финплан_ЧечЭ_июль!H21</f>
        <v>-2.898788220960796</v>
      </c>
      <c r="I21" s="144">
        <f>Финплан_ЧечЭ!I21-Финплан_ЧечЭ_июль!I21</f>
        <v>-68.757331904551847</v>
      </c>
      <c r="J21" s="144">
        <f>Финплан_ЧечЭ!J21-Финплан_ЧечЭ_июль!J21</f>
        <v>0</v>
      </c>
      <c r="K21" s="144">
        <f>Финплан_ЧечЭ!K21-Финплан_ЧечЭ_июль!K21</f>
        <v>2187.4456638783277</v>
      </c>
      <c r="L21" s="144">
        <f>Финплан_ЧечЭ!L21-Финплан_ЧечЭ_июль!L21</f>
        <v>0</v>
      </c>
      <c r="M21" s="144">
        <f>Финплан_ЧечЭ!M21-Финплан_ЧечЭ_июль!M21</f>
        <v>0</v>
      </c>
      <c r="N21" s="144">
        <f>Финплан_ЧечЭ!N21-Финплан_ЧечЭ_июль!N21</f>
        <v>0</v>
      </c>
      <c r="O21" s="144">
        <f>Финплан_ЧечЭ!O21-Финплан_ЧечЭ_июль!O21</f>
        <v>0</v>
      </c>
      <c r="P21" s="144">
        <f>Финплан_ЧечЭ!P21-Финплан_ЧечЭ_июль!P21</f>
        <v>0</v>
      </c>
      <c r="Q21" s="144">
        <f>Финплан_ЧечЭ!Q21-Финплан_ЧечЭ_июль!Q21</f>
        <v>0</v>
      </c>
      <c r="R21" s="145">
        <f>Финплан_ЧечЭ!R21-Финплан_ЧечЭ_июль!R21</f>
        <v>0</v>
      </c>
      <c r="S21" s="146">
        <f>Финплан_ЧечЭ!S21-Финплан_ЧечЭ_июль!S21</f>
        <v>0</v>
      </c>
      <c r="T21" s="145">
        <f>Финплан_ЧечЭ!T21-Финплан_ЧечЭ_июль!T21</f>
        <v>0</v>
      </c>
      <c r="U21" s="146">
        <f>Финплан_ЧечЭ!U21-Финплан_ЧечЭ_июль!U21</f>
        <v>0</v>
      </c>
      <c r="V21" s="147"/>
      <c r="W21" s="148"/>
    </row>
    <row r="22" spans="1:23" s="8" customFormat="1" x14ac:dyDescent="0.25">
      <c r="A22" s="11" t="s">
        <v>92</v>
      </c>
      <c r="B22" s="30" t="s">
        <v>24</v>
      </c>
      <c r="C22" s="49" t="s">
        <v>256</v>
      </c>
      <c r="D22" s="120">
        <f>Финплан_ЧечЭ!D22-Финплан_ЧечЭ_июль!D22</f>
        <v>0</v>
      </c>
      <c r="E22" s="120">
        <f>Финплан_ЧечЭ!E22-Финплан_ЧечЭ_июль!E22</f>
        <v>0</v>
      </c>
      <c r="F22" s="120">
        <f>Финплан_ЧечЭ!F22-Финплан_ЧечЭ_июль!F22</f>
        <v>0</v>
      </c>
      <c r="G22" s="120">
        <f>Финплан_ЧечЭ!G22-Финплан_ЧечЭ_июль!G22</f>
        <v>0</v>
      </c>
      <c r="H22" s="144">
        <f>Финплан_ЧечЭ!H22-Финплан_ЧечЭ_июль!H22</f>
        <v>33.171901151538329</v>
      </c>
      <c r="I22" s="144">
        <f>Финплан_ЧечЭ!I22-Финплан_ЧечЭ_июль!I22</f>
        <v>-32.982698643063749</v>
      </c>
      <c r="J22" s="144">
        <f>Финплан_ЧечЭ!J22-Финплан_ЧечЭ_июль!J22</f>
        <v>0</v>
      </c>
      <c r="K22" s="144">
        <f>Финплан_ЧечЭ!K22-Финплан_ЧечЭ_июль!K22</f>
        <v>39.563407508054503</v>
      </c>
      <c r="L22" s="144">
        <f>Финплан_ЧечЭ!L22-Финплан_ЧечЭ_июль!L22</f>
        <v>0</v>
      </c>
      <c r="M22" s="144">
        <f>Финплан_ЧечЭ!M22-Финплан_ЧечЭ_июль!M22</f>
        <v>-9.5086372881355921</v>
      </c>
      <c r="N22" s="144">
        <f>Финплан_ЧечЭ!N22-Финплан_ЧечЭ_июль!N22</f>
        <v>0</v>
      </c>
      <c r="O22" s="144">
        <f>Финплан_ЧечЭ!O22-Финплан_ЧечЭ_июль!O22</f>
        <v>-9.5086372881355921</v>
      </c>
      <c r="P22" s="144">
        <f>Финплан_ЧечЭ!P22-Финплан_ЧечЭ_июль!P22</f>
        <v>0</v>
      </c>
      <c r="Q22" s="144">
        <f>Финплан_ЧечЭ!Q22-Финплан_ЧечЭ_июль!Q22</f>
        <v>-9.5086372881355921</v>
      </c>
      <c r="R22" s="144">
        <f>Финплан_ЧечЭ!R22-Финплан_ЧечЭ_июль!R22</f>
        <v>0</v>
      </c>
      <c r="S22" s="146">
        <f>Финплан_ЧечЭ!S22-Финплан_ЧечЭ_июль!S22</f>
        <v>-9.5086372881355921</v>
      </c>
      <c r="T22" s="144">
        <f>Финплан_ЧечЭ!T22-Финплан_ЧечЭ_июль!T22</f>
        <v>-149.21200372881356</v>
      </c>
      <c r="U22" s="146">
        <f>Финплан_ЧечЭ!U22-Финплан_ЧечЭ_июль!U22</f>
        <v>-182.38390488035191</v>
      </c>
      <c r="V22" s="147"/>
      <c r="W22" s="148"/>
    </row>
    <row r="23" spans="1:23" s="19" customFormat="1" ht="25.5" x14ac:dyDescent="0.25">
      <c r="A23" s="24" t="s">
        <v>44</v>
      </c>
      <c r="B23" s="29" t="s">
        <v>117</v>
      </c>
      <c r="C23" s="50" t="s">
        <v>256</v>
      </c>
      <c r="D23" s="240">
        <f>Финплан_ЧечЭ!D23-Финплан_ЧечЭ_июль!D23</f>
        <v>0</v>
      </c>
      <c r="E23" s="240">
        <f>Финплан_ЧечЭ!E23-Финплан_ЧечЭ_июль!E23</f>
        <v>0</v>
      </c>
      <c r="F23" s="240">
        <f>Финплан_ЧечЭ!F23-Финплан_ЧечЭ_июль!F23</f>
        <v>0</v>
      </c>
      <c r="G23" s="240">
        <f>Финплан_ЧечЭ!G23-Финплан_ЧечЭ_июль!G23</f>
        <v>0</v>
      </c>
      <c r="H23" s="240">
        <f>Финплан_ЧечЭ!H23-Финплан_ЧечЭ_июль!H23</f>
        <v>152.88555717439067</v>
      </c>
      <c r="I23" s="240">
        <f>Финплан_ЧечЭ!I23-Финплан_ЧечЭ_июль!I23</f>
        <v>-320.2474220555323</v>
      </c>
      <c r="J23" s="240">
        <f>Финплан_ЧечЭ!J23-Финплан_ЧечЭ_июль!J23</f>
        <v>464.09359229411257</v>
      </c>
      <c r="K23" s="240">
        <f>Финплан_ЧечЭ!K23-Финплан_ЧечЭ_июль!K23</f>
        <v>2276.3693455550028</v>
      </c>
      <c r="L23" s="240">
        <f>Финплан_ЧечЭ!L23-Финплан_ЧечЭ_июль!L23</f>
        <v>281.35578000534815</v>
      </c>
      <c r="M23" s="240">
        <f>Финплан_ЧечЭ!M23-Финплан_ЧечЭ_июль!M23</f>
        <v>-84.824353074718147</v>
      </c>
      <c r="N23" s="240">
        <f>Финплан_ЧечЭ!N23-Финплан_ЧечЭ_июль!N23</f>
        <v>145.81908336234892</v>
      </c>
      <c r="O23" s="240">
        <f>Финплан_ЧечЭ!O23-Финплан_ЧечЭ_июль!O23</f>
        <v>-228.53790266196165</v>
      </c>
      <c r="P23" s="240">
        <f>Финплан_ЧечЭ!P23-Финплан_ЧечЭ_июль!P23</f>
        <v>379.42808616846878</v>
      </c>
      <c r="Q23" s="240">
        <f>Финплан_ЧечЭ!Q23-Финплан_ЧечЭ_июль!Q23</f>
        <v>-8.9587132815254336</v>
      </c>
      <c r="R23" s="240">
        <f>Финплан_ЧечЭ!R23-Финплан_ЧечЭ_июль!R23</f>
        <v>585.58564257215767</v>
      </c>
      <c r="S23" s="240">
        <f>Финплан_ЧечЭ!S23-Финплан_ЧечЭ_июль!S23</f>
        <v>178.873312735328</v>
      </c>
      <c r="T23" s="240">
        <f>Финплан_ЧечЭ!T23-Финплан_ЧечЭ_июль!T23</f>
        <v>-17794.356285395486</v>
      </c>
      <c r="U23" s="240">
        <f>Финплан_ЧечЭ!U23-Финплан_ЧечЭ_июль!U23</f>
        <v>-17945.939819301027</v>
      </c>
      <c r="V23" s="151"/>
      <c r="W23" s="152"/>
    </row>
    <row r="24" spans="1:23" s="8" customFormat="1" x14ac:dyDescent="0.25">
      <c r="A24" s="25" t="s">
        <v>42</v>
      </c>
      <c r="B24" s="30" t="s">
        <v>313</v>
      </c>
      <c r="C24" s="49" t="s">
        <v>256</v>
      </c>
      <c r="D24" s="120">
        <f>Финплан_ЧечЭ!D24-Финплан_ЧечЭ_июль!D24</f>
        <v>0</v>
      </c>
      <c r="E24" s="120">
        <f>Финплан_ЧечЭ!E24-Финплан_ЧечЭ_июль!E24</f>
        <v>0</v>
      </c>
      <c r="F24" s="120">
        <f>Финплан_ЧечЭ!F24-Финплан_ЧечЭ_июль!F24</f>
        <v>0</v>
      </c>
      <c r="G24" s="120">
        <f>Финплан_ЧечЭ!G24-Финплан_ЧечЭ_июль!G24</f>
        <v>0</v>
      </c>
      <c r="H24" s="144">
        <f>Финплан_ЧечЭ!H24-Финплан_ЧечЭ_июль!H24</f>
        <v>122.24240636864488</v>
      </c>
      <c r="I24" s="144">
        <f>Финплан_ЧечЭ!I24-Финплан_ЧечЭ_июль!I24</f>
        <v>-80.2200758655963</v>
      </c>
      <c r="J24" s="144">
        <f>Финплан_ЧечЭ!J24-Финплан_ЧечЭ_июль!J24</f>
        <v>464.09359229411257</v>
      </c>
      <c r="K24" s="144">
        <f>Финплан_ЧечЭ!K24-Финплан_ЧечЭ_июль!K24</f>
        <v>169.423009823538</v>
      </c>
      <c r="L24" s="144">
        <f>Финплан_ЧечЭ!L24-Финплан_ЧечЭ_июль!L24</f>
        <v>281.35578000534815</v>
      </c>
      <c r="M24" s="144">
        <f>Финплан_ЧечЭ!M24-Финплан_ЧечЭ_июль!M24</f>
        <v>-74.774467569047829</v>
      </c>
      <c r="N24" s="144">
        <f>Финплан_ЧечЭ!N24-Финплан_ЧечЭ_июль!N24</f>
        <v>145.81908336234892</v>
      </c>
      <c r="O24" s="144">
        <f>Финплан_ЧечЭ!O24-Финплан_ЧечЭ_июль!O24</f>
        <v>-213.48182244621239</v>
      </c>
      <c r="P24" s="144">
        <f>Финплан_ЧечЭ!P24-Финплан_ЧечЭ_июль!P24</f>
        <v>379.42808616846878</v>
      </c>
      <c r="Q24" s="144">
        <f>Финплан_ЧечЭ!Q24-Финплан_ЧечЭ_июль!Q24</f>
        <v>0.38478920622492296</v>
      </c>
      <c r="R24" s="144">
        <f>Финплан_ЧечЭ!R24-Финплан_ЧечЭ_июль!R24</f>
        <v>585.58564257215812</v>
      </c>
      <c r="S24" s="146">
        <f>Финплан_ЧечЭ!S24-Финплан_ЧечЭ_июль!S24</f>
        <v>188.91482113482607</v>
      </c>
      <c r="T24" s="144">
        <f>Финплан_ЧечЭ!T24-Финплан_ЧечЭ_июль!T24</f>
        <v>-15531.5714109603</v>
      </c>
      <c r="U24" s="146">
        <f>Финплан_ЧечЭ!U24-Финплан_ЧечЭ_июль!U24</f>
        <v>-15652.511794060101</v>
      </c>
      <c r="V24" s="147"/>
      <c r="W24" s="148"/>
    </row>
    <row r="25" spans="1:23" s="8" customFormat="1" x14ac:dyDescent="0.25">
      <c r="A25" s="25" t="s">
        <v>43</v>
      </c>
      <c r="B25" s="30" t="s">
        <v>314</v>
      </c>
      <c r="C25" s="49" t="s">
        <v>256</v>
      </c>
      <c r="D25" s="120">
        <f>Финплан_ЧечЭ!D25-Финплан_ЧечЭ_июль!D25</f>
        <v>0</v>
      </c>
      <c r="E25" s="120">
        <f>Финплан_ЧечЭ!E25-Финплан_ЧечЭ_июль!E25</f>
        <v>0</v>
      </c>
      <c r="F25" s="120">
        <f>Финплан_ЧечЭ!F25-Финплан_ЧечЭ_июль!F25</f>
        <v>0</v>
      </c>
      <c r="G25" s="120">
        <f>Финплан_ЧечЭ!G25-Финплан_ЧечЭ_июль!G25</f>
        <v>0</v>
      </c>
      <c r="H25" s="144">
        <f>Финплан_ЧечЭ!H25-Финплан_ЧечЭ_июль!H25</f>
        <v>-1.959920000000015E-2</v>
      </c>
      <c r="I25" s="144">
        <f>Финплан_ЧечЭ!I25-Финплан_ЧечЭ_июль!I25</f>
        <v>2.1670518023200005</v>
      </c>
      <c r="J25" s="144">
        <f>Финплан_ЧечЭ!J25-Финплан_ЧечЭ_июль!J25</f>
        <v>0</v>
      </c>
      <c r="K25" s="144">
        <f>Финплан_ЧечЭ!K25-Финплан_ЧечЭ_июль!K25</f>
        <v>-0.28827549332807512</v>
      </c>
      <c r="L25" s="144">
        <f>Финплан_ЧечЭ!L25-Финплан_ЧечЭ_июль!L25</f>
        <v>0</v>
      </c>
      <c r="M25" s="144">
        <f>Финплан_ЧечЭ!M25-Финплан_ЧечЭ_июль!M25</f>
        <v>-4.1002824677838466E-2</v>
      </c>
      <c r="N25" s="144">
        <f>Финплан_ЧечЭ!N25-Финплан_ЧечЭ_июль!N25</f>
        <v>0</v>
      </c>
      <c r="O25" s="144">
        <f>Финплан_ЧечЭ!O25-Финплан_ЧечЭ_июль!O25</f>
        <v>-5.04719753475689</v>
      </c>
      <c r="P25" s="144">
        <f>Финплан_ЧечЭ!P25-Финплан_ЧечЭ_июль!P25</f>
        <v>0</v>
      </c>
      <c r="Q25" s="144">
        <f>Финплан_ЧечЭ!Q25-Финплан_ЧечЭ_июль!Q25</f>
        <v>0.66538019324234454</v>
      </c>
      <c r="R25" s="144">
        <f>Финплан_ЧечЭ!R25-Финплан_ЧечЭ_июль!R25</f>
        <v>0</v>
      </c>
      <c r="S25" s="146">
        <f>Финплан_ЧечЭ!S25-Финплан_ЧечЭ_июль!S25</f>
        <v>-3.2625718505549586E-2</v>
      </c>
      <c r="T25" s="144">
        <f>Финплан_ЧечЭ!T25-Финплан_ЧечЭ_июль!T25</f>
        <v>6.0594281494450411E-2</v>
      </c>
      <c r="U25" s="146">
        <f>Финплан_ЧечЭ!U25-Финплан_ЧечЭ_июль!U25</f>
        <v>6.0594281494450411E-2</v>
      </c>
      <c r="V25" s="147"/>
      <c r="W25" s="148"/>
    </row>
    <row r="26" spans="1:23" s="8" customFormat="1" x14ac:dyDescent="0.25">
      <c r="A26" s="11" t="s">
        <v>46</v>
      </c>
      <c r="B26" s="30" t="s">
        <v>315</v>
      </c>
      <c r="C26" s="49" t="s">
        <v>256</v>
      </c>
      <c r="D26" s="120">
        <f>Финплан_ЧечЭ!D26-Финплан_ЧечЭ_июль!D26</f>
        <v>0</v>
      </c>
      <c r="E26" s="120">
        <f>Финплан_ЧечЭ!E26-Финплан_ЧечЭ_июль!E26</f>
        <v>0</v>
      </c>
      <c r="F26" s="120">
        <f>Финплан_ЧечЭ!F26-Финплан_ЧечЭ_июль!F26</f>
        <v>0</v>
      </c>
      <c r="G26" s="120">
        <f>Финплан_ЧечЭ!G26-Финплан_ЧечЭ_июль!G26</f>
        <v>0</v>
      </c>
      <c r="H26" s="144">
        <f>Финплан_ЧечЭ!H26-Финплан_ЧечЭ_июль!H26</f>
        <v>-0.85055608821630813</v>
      </c>
      <c r="I26" s="144">
        <f>Финплан_ЧечЭ!I26-Финплан_ЧечЭ_июль!I26</f>
        <v>-206.64841861019659</v>
      </c>
      <c r="J26" s="144">
        <f>Финплан_ЧечЭ!J26-Финплан_ЧечЭ_июль!J26</f>
        <v>0</v>
      </c>
      <c r="K26" s="144">
        <f>Финплан_ЧечЭ!K26-Финплан_ЧечЭ_июль!K26</f>
        <v>2095.6712037167003</v>
      </c>
      <c r="L26" s="144">
        <f>Финплан_ЧечЭ!L26-Финплан_ЧечЭ_июль!L26</f>
        <v>0</v>
      </c>
      <c r="M26" s="144">
        <f>Финплан_ЧечЭ!M26-Финплан_ЧечЭ_июль!M26</f>
        <v>0</v>
      </c>
      <c r="N26" s="144">
        <f>Финплан_ЧечЭ!N26-Финплан_ЧечЭ_июль!N26</f>
        <v>0</v>
      </c>
      <c r="O26" s="144">
        <f>Финплан_ЧечЭ!O26-Финплан_ЧечЭ_июль!O26</f>
        <v>0</v>
      </c>
      <c r="P26" s="144">
        <f>Финплан_ЧечЭ!P26-Финплан_ЧечЭ_июль!P26</f>
        <v>0</v>
      </c>
      <c r="Q26" s="144">
        <f>Финплан_ЧечЭ!Q26-Финплан_ЧечЭ_июль!Q26</f>
        <v>0</v>
      </c>
      <c r="R26" s="144">
        <f>Финплан_ЧечЭ!R26-Финплан_ЧечЭ_июль!R26</f>
        <v>0</v>
      </c>
      <c r="S26" s="146">
        <f>Финплан_ЧечЭ!S26-Финплан_ЧечЭ_июль!S26</f>
        <v>0</v>
      </c>
      <c r="T26" s="144">
        <f>Финплан_ЧечЭ!T26-Финплан_ЧечЭ_июль!T26</f>
        <v>0</v>
      </c>
      <c r="U26" s="146">
        <f>Финплан_ЧечЭ!U26-Финплан_ЧечЭ_июль!U26</f>
        <v>0</v>
      </c>
      <c r="V26" s="147"/>
      <c r="W26" s="148"/>
    </row>
    <row r="27" spans="1:23" s="8" customFormat="1" x14ac:dyDescent="0.25">
      <c r="A27" s="11" t="s">
        <v>92</v>
      </c>
      <c r="B27" s="30" t="s">
        <v>90</v>
      </c>
      <c r="C27" s="49" t="s">
        <v>256</v>
      </c>
      <c r="D27" s="120">
        <f>Финплан_ЧечЭ!D27-Финплан_ЧечЭ_июль!D27</f>
        <v>0</v>
      </c>
      <c r="E27" s="120">
        <f>Финплан_ЧечЭ!E27-Финплан_ЧечЭ_июль!E27</f>
        <v>0</v>
      </c>
      <c r="F27" s="120">
        <f>Финплан_ЧечЭ!F27-Финплан_ЧечЭ_июль!F27</f>
        <v>0</v>
      </c>
      <c r="G27" s="120">
        <f>Финплан_ЧечЭ!G27-Финплан_ЧечЭ_июль!G27</f>
        <v>0</v>
      </c>
      <c r="H27" s="144">
        <f>Финплан_ЧечЭ!H27-Финплан_ЧечЭ_июль!H27</f>
        <v>31.513306093961408</v>
      </c>
      <c r="I27" s="144">
        <f>Финплан_ЧечЭ!I27-Финплан_ЧечЭ_июль!I27</f>
        <v>-35.545979382059201</v>
      </c>
      <c r="J27" s="144">
        <f>Финплан_ЧечЭ!J27-Финплан_ЧечЭ_июль!J27</f>
        <v>0</v>
      </c>
      <c r="K27" s="144">
        <f>Финплан_ЧечЭ!K27-Финплан_ЧечЭ_июль!K27</f>
        <v>11.563407508092428</v>
      </c>
      <c r="L27" s="144">
        <f>Финплан_ЧечЭ!L27-Финплан_ЧечЭ_июль!L27</f>
        <v>0</v>
      </c>
      <c r="M27" s="144">
        <f>Финплан_ЧечЭ!M27-Финплан_ЧечЭ_июль!M27</f>
        <v>-10.008882680992414</v>
      </c>
      <c r="N27" s="144">
        <f>Финплан_ЧечЭ!N27-Финплан_ЧечЭ_июль!N27</f>
        <v>0</v>
      </c>
      <c r="O27" s="144">
        <f>Финплан_ЧечЭ!O27-Финплан_ЧечЭ_июль!O27</f>
        <v>-10.008882680992414</v>
      </c>
      <c r="P27" s="144">
        <f>Финплан_ЧечЭ!P27-Финплан_ЧечЭ_июль!P27</f>
        <v>0</v>
      </c>
      <c r="Q27" s="144">
        <f>Финплан_ЧечЭ!Q27-Финплан_ЧечЭ_июль!Q27</f>
        <v>-10.008882680992414</v>
      </c>
      <c r="R27" s="144">
        <f>Финплан_ЧечЭ!R27-Финплан_ЧечЭ_июль!R27</f>
        <v>0</v>
      </c>
      <c r="S27" s="146">
        <f>Финплан_ЧечЭ!S27-Финплан_ЧечЭ_июль!S27</f>
        <v>-10.008882680992414</v>
      </c>
      <c r="T27" s="144">
        <f>Финплан_ЧечЭ!T27-Финплан_ЧечЭ_июль!T27</f>
        <v>-149.71224912148139</v>
      </c>
      <c r="U27" s="146">
        <f>Финплан_ЧечЭ!U27-Финплан_ЧечЭ_июль!U27</f>
        <v>-181.22555521544282</v>
      </c>
      <c r="V27" s="147"/>
      <c r="W27" s="148"/>
    </row>
    <row r="28" spans="1:23" s="19" customFormat="1" x14ac:dyDescent="0.25">
      <c r="A28" s="24">
        <v>1</v>
      </c>
      <c r="B28" s="29" t="s">
        <v>89</v>
      </c>
      <c r="C28" s="50" t="s">
        <v>256</v>
      </c>
      <c r="D28" s="124">
        <f>Финплан_ЧечЭ!D28-Финплан_ЧечЭ_июль!D28</f>
        <v>0</v>
      </c>
      <c r="E28" s="124">
        <f>Финплан_ЧечЭ!E28-Финплан_ЧечЭ_июль!E28</f>
        <v>0</v>
      </c>
      <c r="F28" s="124">
        <f>Финплан_ЧечЭ!F28-Финплан_ЧечЭ_июль!F28</f>
        <v>0</v>
      </c>
      <c r="G28" s="124">
        <f>Финплан_ЧечЭ!G28-Финплан_ЧечЭ_июль!G28</f>
        <v>0</v>
      </c>
      <c r="H28" s="267">
        <f>Финплан_ЧечЭ!H28-Финплан_ЧечЭ_июль!H28</f>
        <v>190.6393018544627</v>
      </c>
      <c r="I28" s="149">
        <f>Финплан_ЧечЭ!I28-Финплан_ЧечЭ_июль!I28</f>
        <v>-45.178692308147674</v>
      </c>
      <c r="J28" s="149">
        <f>Финплан_ЧечЭ!J28-Финплан_ЧечЭ_июль!J28</f>
        <v>422.31192601102532</v>
      </c>
      <c r="K28" s="149">
        <f>Финплан_ЧечЭ!K28-Финплан_ЧечЭ_июль!K28</f>
        <v>2221.6379127168129</v>
      </c>
      <c r="L28" s="149">
        <f>Финплан_ЧечЭ!L28-Финплан_ЧечЭ_июль!L28</f>
        <v>250.89469956227367</v>
      </c>
      <c r="M28" s="149">
        <f>Финплан_ЧечЭ!M28-Финплан_ЧечЭ_июль!M28</f>
        <v>270.26872183321939</v>
      </c>
      <c r="N28" s="149">
        <f>Финплан_ЧечЭ!N28-Финплан_ЧечЭ_июль!N28</f>
        <v>129.40072716098621</v>
      </c>
      <c r="O28" s="149">
        <f>Финплан_ЧечЭ!O28-Финплан_ЧечЭ_июль!O28</f>
        <v>146.79519470210562</v>
      </c>
      <c r="P28" s="149">
        <f>Финплан_ЧечЭ!P28-Финплан_ЧечЭ_июль!P28</f>
        <v>363.13921429101106</v>
      </c>
      <c r="Q28" s="149">
        <f>Финплан_ЧечЭ!Q28-Финплан_ЧечЭ_июль!Q28</f>
        <v>381.27278583130737</v>
      </c>
      <c r="R28" s="265">
        <f>Финплан_ЧечЭ!R28-Финплан_ЧечЭ_июль!R28</f>
        <v>593.5399819143372</v>
      </c>
      <c r="S28" s="265">
        <f>Финплан_ЧечЭ!S28-Финплан_ЧечЭ_июль!S28</f>
        <v>611.0263525913731</v>
      </c>
      <c r="T28" s="290">
        <f>Финплан_ЧечЭ!T28-Финплан_ЧечЭ_июль!T28</f>
        <v>-6361.2206331555008</v>
      </c>
      <c r="U28" s="290">
        <f>Финплан_ЧечЭ!U28-Финплан_ЧечЭ_июль!U28</f>
        <v>-6383.3723801663928</v>
      </c>
      <c r="V28" s="151"/>
      <c r="W28" s="152"/>
    </row>
    <row r="29" spans="1:23" s="8" customFormat="1" x14ac:dyDescent="0.25">
      <c r="A29" s="25" t="s">
        <v>42</v>
      </c>
      <c r="B29" s="30" t="s">
        <v>119</v>
      </c>
      <c r="C29" s="49" t="s">
        <v>256</v>
      </c>
      <c r="D29" s="120">
        <f>Финплан_ЧечЭ!D29-Финплан_ЧечЭ_июль!D29</f>
        <v>0</v>
      </c>
      <c r="E29" s="120">
        <f>Финплан_ЧечЭ!E29-Финплан_ЧечЭ_июль!E29</f>
        <v>0</v>
      </c>
      <c r="F29" s="120">
        <f>Финплан_ЧечЭ!F29-Финплан_ЧечЭ_июль!F29</f>
        <v>0</v>
      </c>
      <c r="G29" s="120">
        <f>Финплан_ЧечЭ!G29-Финплан_ЧечЭ_июль!G29</f>
        <v>0</v>
      </c>
      <c r="H29" s="268">
        <f>Финплан_ЧечЭ!H29-Финплан_ЧечЭ_июль!H29</f>
        <v>0</v>
      </c>
      <c r="I29" s="144">
        <f>Финплан_ЧечЭ!I29-Финплан_ЧечЭ_июль!I29</f>
        <v>0</v>
      </c>
      <c r="J29" s="144">
        <f>Финплан_ЧечЭ!J29-Финплан_ЧечЭ_июль!J29</f>
        <v>0</v>
      </c>
      <c r="K29" s="144">
        <f>Финплан_ЧечЭ!K29-Финплан_ЧечЭ_июль!K29</f>
        <v>0</v>
      </c>
      <c r="L29" s="144">
        <f>Финплан_ЧечЭ!L29-Финплан_ЧечЭ_июль!L29</f>
        <v>0</v>
      </c>
      <c r="M29" s="144">
        <f>Финплан_ЧечЭ!M29-Финплан_ЧечЭ_июль!M29</f>
        <v>0</v>
      </c>
      <c r="N29" s="144">
        <f>Финплан_ЧечЭ!N29-Финплан_ЧечЭ_июль!N29</f>
        <v>0</v>
      </c>
      <c r="O29" s="144">
        <f>Финплан_ЧечЭ!O29-Финплан_ЧечЭ_июль!O29</f>
        <v>0</v>
      </c>
      <c r="P29" s="144">
        <f>Финплан_ЧечЭ!P29-Финплан_ЧечЭ_июль!P29</f>
        <v>0</v>
      </c>
      <c r="Q29" s="144">
        <f>Финплан_ЧечЭ!Q29-Финплан_ЧечЭ_июль!Q29</f>
        <v>0</v>
      </c>
      <c r="R29" s="266">
        <f>Финплан_ЧечЭ!R29-Финплан_ЧечЭ_июль!R29</f>
        <v>0</v>
      </c>
      <c r="S29" s="266">
        <f>Финплан_ЧечЭ!S29-Финплан_ЧечЭ_июль!S29</f>
        <v>0</v>
      </c>
      <c r="T29" s="291">
        <f>Финплан_ЧечЭ!T29-Финплан_ЧечЭ_июль!T29</f>
        <v>0</v>
      </c>
      <c r="U29" s="291">
        <f>Финплан_ЧечЭ!U29-Финплан_ЧечЭ_июль!U29</f>
        <v>0</v>
      </c>
      <c r="V29" s="147"/>
      <c r="W29" s="148"/>
    </row>
    <row r="30" spans="1:23" s="8" customFormat="1" x14ac:dyDescent="0.25">
      <c r="A30" s="25" t="s">
        <v>43</v>
      </c>
      <c r="B30" s="30" t="s">
        <v>91</v>
      </c>
      <c r="C30" s="49" t="s">
        <v>256</v>
      </c>
      <c r="D30" s="241">
        <f>Финплан_ЧечЭ!D30-Финплан_ЧечЭ_июль!D30</f>
        <v>0</v>
      </c>
      <c r="E30" s="241">
        <f>Финплан_ЧечЭ!E30-Финплан_ЧечЭ_июль!E30</f>
        <v>0</v>
      </c>
      <c r="F30" s="241">
        <f>Финплан_ЧечЭ!F30-Финплан_ЧечЭ_июль!F30</f>
        <v>0</v>
      </c>
      <c r="G30" s="241">
        <f>Финплан_ЧечЭ!G30-Финплан_ЧечЭ_июль!G30</f>
        <v>0</v>
      </c>
      <c r="H30" s="241">
        <f>Финплан_ЧечЭ!H30-Финплан_ЧечЭ_июль!H30</f>
        <v>164.33930185446206</v>
      </c>
      <c r="I30" s="241">
        <f>Финплан_ЧечЭ!I30-Финплан_ЧечЭ_июль!I30</f>
        <v>-7.2544061681473977</v>
      </c>
      <c r="J30" s="241">
        <f>Финплан_ЧечЭ!J30-Финплан_ЧечЭ_июль!J30</f>
        <v>422.31192601102521</v>
      </c>
      <c r="K30" s="241">
        <f>Финплан_ЧечЭ!K30-Финплан_ЧечЭ_июль!K30</f>
        <v>2198.6778877359648</v>
      </c>
      <c r="L30" s="241">
        <f>Финплан_ЧечЭ!L30-Финплан_ЧечЭ_июль!L30</f>
        <v>250.8946995622739</v>
      </c>
      <c r="M30" s="241">
        <f>Финплан_ЧечЭ!M30-Финплан_ЧечЭ_июль!M30</f>
        <v>269.40686998090382</v>
      </c>
      <c r="N30" s="241">
        <f>Финплан_ЧечЭ!N30-Финплан_ЧечЭ_июль!N30</f>
        <v>129.40072716098643</v>
      </c>
      <c r="O30" s="241">
        <f>Финплан_ЧечЭ!O30-Финплан_ЧечЭ_июль!O30</f>
        <v>148.16086313123833</v>
      </c>
      <c r="P30" s="241">
        <f>Финплан_ЧечЭ!P30-Финплан_ЧечЭ_июль!P30</f>
        <v>363.13921429101106</v>
      </c>
      <c r="Q30" s="241">
        <f>Финплан_ЧечЭ!Q30-Финплан_ЧечЭ_июль!Q30</f>
        <v>392.3072573998279</v>
      </c>
      <c r="R30" s="241">
        <f>Финплан_ЧечЭ!R30-Финплан_ЧечЭ_июль!R30</f>
        <v>593.5399819143372</v>
      </c>
      <c r="S30" s="241">
        <f>Финплан_ЧечЭ!S30-Финплан_ЧечЭ_июль!S30</f>
        <v>635.39731737362331</v>
      </c>
      <c r="T30" s="241">
        <f>Финплан_ЧечЭ!T30-Финплан_ЧечЭ_июль!T30</f>
        <v>-5582.1660671252712</v>
      </c>
      <c r="U30" s="241">
        <f>Финплан_ЧечЭ!U30-Финплан_ЧечЭ_июль!U30</f>
        <v>-5579.2209284898963</v>
      </c>
      <c r="V30" s="147"/>
      <c r="W30" s="148"/>
    </row>
    <row r="31" spans="1:23" s="8" customFormat="1" ht="25.5" x14ac:dyDescent="0.25">
      <c r="A31" s="23"/>
      <c r="B31" s="30" t="s">
        <v>257</v>
      </c>
      <c r="C31" s="49" t="s">
        <v>256</v>
      </c>
      <c r="D31" s="120">
        <f>Финплан_ЧечЭ!D31-Финплан_ЧечЭ_июль!D31</f>
        <v>0</v>
      </c>
      <c r="E31" s="120">
        <f>Финплан_ЧечЭ!E31-Финплан_ЧечЭ_июль!E31</f>
        <v>0</v>
      </c>
      <c r="F31" s="120">
        <f>Финплан_ЧечЭ!F31-Финплан_ЧечЭ_июль!F31</f>
        <v>0</v>
      </c>
      <c r="G31" s="120">
        <f>Финплан_ЧечЭ!G31-Финплан_ЧечЭ_июль!G31</f>
        <v>0</v>
      </c>
      <c r="H31" s="145">
        <f>Финплан_ЧечЭ!H31-Финплан_ЧечЭ_июль!H31</f>
        <v>165.18985794267826</v>
      </c>
      <c r="I31" s="145">
        <f>Финплан_ЧечЭ!I31-Финплан_ЧечЭ_июль!I31</f>
        <v>206.58864432906239</v>
      </c>
      <c r="J31" s="145">
        <f>Финплан_ЧечЭ!J31-Финплан_ЧечЭ_июль!J31</f>
        <v>422.31192601102521</v>
      </c>
      <c r="K31" s="145">
        <f>Финплан_ЧечЭ!K31-Финплан_ЧечЭ_июль!K31</f>
        <v>452.21280677906293</v>
      </c>
      <c r="L31" s="145">
        <f>Финплан_ЧечЭ!L31-Финплан_ЧечЭ_июль!L31</f>
        <v>250.8946995622739</v>
      </c>
      <c r="M31" s="145">
        <f>Финплан_ЧечЭ!M31-Финплан_ЧечЭ_июль!M31</f>
        <v>269.40686998090382</v>
      </c>
      <c r="N31" s="145">
        <f>Финплан_ЧечЭ!N31-Финплан_ЧечЭ_июль!N31</f>
        <v>129.40072716098643</v>
      </c>
      <c r="O31" s="145">
        <f>Финплан_ЧечЭ!O31-Финплан_ЧечЭ_июль!O31</f>
        <v>148.16086313123833</v>
      </c>
      <c r="P31" s="145">
        <f>Финплан_ЧечЭ!P31-Финплан_ЧечЭ_июль!P31</f>
        <v>363.13921429101106</v>
      </c>
      <c r="Q31" s="145">
        <f>Финплан_ЧечЭ!Q31-Финплан_ЧечЭ_июль!Q31</f>
        <v>392.3072573998279</v>
      </c>
      <c r="R31" s="145">
        <f>Финплан_ЧечЭ!R31-Финплан_ЧечЭ_июль!R31</f>
        <v>593.5399819143372</v>
      </c>
      <c r="S31" s="146">
        <f>Финплан_ЧечЭ!S31-Финплан_ЧечЭ_июль!S31</f>
        <v>635.39731737362331</v>
      </c>
      <c r="T31" s="145">
        <f>Финплан_ЧечЭ!T31-Финплан_ЧечЭ_июль!T31</f>
        <v>-3741.4679654837646</v>
      </c>
      <c r="U31" s="146">
        <f>Финплан_ЧечЭ!U31-Финплан_ЧечЭ_июль!U31</f>
        <v>-3739.373382936606</v>
      </c>
      <c r="V31" s="147"/>
      <c r="W31" s="148"/>
    </row>
    <row r="32" spans="1:23" s="8" customFormat="1" x14ac:dyDescent="0.25">
      <c r="A32" s="25"/>
      <c r="B32" s="30" t="s">
        <v>25</v>
      </c>
      <c r="C32" s="49" t="s">
        <v>256</v>
      </c>
      <c r="D32" s="120">
        <f>Финплан_ЧечЭ!D32-Финплан_ЧечЭ_июль!D32</f>
        <v>0</v>
      </c>
      <c r="E32" s="120">
        <f>Финплан_ЧечЭ!E32-Финплан_ЧечЭ_июль!E32</f>
        <v>0</v>
      </c>
      <c r="F32" s="120">
        <f>Финплан_ЧечЭ!F32-Финплан_ЧечЭ_июль!F32</f>
        <v>0</v>
      </c>
      <c r="G32" s="120">
        <f>Финплан_ЧечЭ!G32-Финплан_ЧечЭ_июль!G32</f>
        <v>0</v>
      </c>
      <c r="H32" s="269">
        <f>Финплан_ЧечЭ!H32-Финплан_ЧечЭ_июль!H32</f>
        <v>-0.85055608821608075</v>
      </c>
      <c r="I32" s="145">
        <f>Финплан_ЧечЭ!I32-Финплан_ЧечЭ_июль!I32</f>
        <v>-213.84305049720979</v>
      </c>
      <c r="J32" s="145">
        <f>Финплан_ЧечЭ!J32-Финплан_ЧечЭ_июль!J32</f>
        <v>0</v>
      </c>
      <c r="K32" s="145">
        <f>Финплан_ЧечЭ!K32-Финплан_ЧечЭ_июль!K32</f>
        <v>1746.4650809569018</v>
      </c>
      <c r="L32" s="145">
        <f>Финплан_ЧечЭ!L32-Финплан_ЧечЭ_июль!L32</f>
        <v>0</v>
      </c>
      <c r="M32" s="145">
        <f>Финплан_ЧечЭ!M32-Финплан_ЧечЭ_июль!M32</f>
        <v>0</v>
      </c>
      <c r="N32" s="145">
        <f>Финплан_ЧечЭ!N32-Финплан_ЧечЭ_июль!N32</f>
        <v>0</v>
      </c>
      <c r="O32" s="145">
        <f>Финплан_ЧечЭ!O32-Финплан_ЧечЭ_июль!O32</f>
        <v>0</v>
      </c>
      <c r="P32" s="145">
        <f>Финплан_ЧечЭ!P32-Финплан_ЧечЭ_июль!P32</f>
        <v>0</v>
      </c>
      <c r="Q32" s="145">
        <f>Финплан_ЧечЭ!Q32-Финплан_ЧечЭ_июль!Q32</f>
        <v>0</v>
      </c>
      <c r="R32" s="145">
        <f>Финплан_ЧечЭ!R32-Финплан_ЧечЭ_июль!R32</f>
        <v>0</v>
      </c>
      <c r="S32" s="146">
        <f>Финплан_ЧечЭ!S32-Финплан_ЧечЭ_июль!S32</f>
        <v>0</v>
      </c>
      <c r="T32" s="145">
        <f>Финплан_ЧечЭ!T32-Финплан_ЧечЭ_июль!T32</f>
        <v>-1840.6981016415061</v>
      </c>
      <c r="U32" s="146">
        <f>Финплан_ЧечЭ!U32-Финплан_ЧечЭ_июль!U32</f>
        <v>-1839.84754555329</v>
      </c>
      <c r="V32" s="147"/>
      <c r="W32" s="148"/>
    </row>
    <row r="33" spans="1:23" s="8" customFormat="1" x14ac:dyDescent="0.25">
      <c r="A33" s="25" t="s">
        <v>46</v>
      </c>
      <c r="B33" s="30" t="s">
        <v>13</v>
      </c>
      <c r="C33" s="49" t="s">
        <v>256</v>
      </c>
      <c r="D33" s="120">
        <f>Финплан_ЧечЭ!D33-Финплан_ЧечЭ_июль!D33</f>
        <v>0</v>
      </c>
      <c r="E33" s="120">
        <f>Финплан_ЧечЭ!E33-Финплан_ЧечЭ_июль!E33</f>
        <v>0</v>
      </c>
      <c r="F33" s="120">
        <f>Финплан_ЧечЭ!F33-Финплан_ЧечЭ_июль!F33</f>
        <v>0</v>
      </c>
      <c r="G33" s="120">
        <f>Финплан_ЧечЭ!G33-Финплан_ЧечЭ_июль!G33</f>
        <v>0</v>
      </c>
      <c r="H33" s="269">
        <f>Финплан_ЧечЭ!H33-Финплан_ЧечЭ_июль!H33</f>
        <v>26.300000000000225</v>
      </c>
      <c r="I33" s="145">
        <f>Финплан_ЧечЭ!I33-Финплан_ЧечЭ_июль!I33</f>
        <v>-37.924286140000234</v>
      </c>
      <c r="J33" s="145">
        <f>Финплан_ЧечЭ!J33-Финплан_ЧечЭ_июль!J33</f>
        <v>0</v>
      </c>
      <c r="K33" s="145">
        <f>Финплан_ЧечЭ!K33-Финплан_ЧечЭ_июль!K33</f>
        <v>16.108620977704447</v>
      </c>
      <c r="L33" s="145">
        <f>Финплан_ЧечЭ!L33-Финплан_ЧечЭ_июль!L33</f>
        <v>0</v>
      </c>
      <c r="M33" s="145">
        <f>Финплан_ЧечЭ!M33-Финплан_ЧечЭ_июль!M33</f>
        <v>-14.480398592967305</v>
      </c>
      <c r="N33" s="145">
        <f>Финплан_ЧечЭ!N33-Финплан_ЧечЭ_июль!N33</f>
        <v>0</v>
      </c>
      <c r="O33" s="145">
        <f>Финплан_ЧечЭ!O33-Финплан_ЧечЭ_июль!O33</f>
        <v>-12.977594593288586</v>
      </c>
      <c r="P33" s="145">
        <f>Финплан_ЧечЭ!P33-Финплан_ЧечЭ_июль!P33</f>
        <v>0</v>
      </c>
      <c r="Q33" s="145">
        <f>Финплан_ЧечЭ!Q33-Финплан_ЧечЭ_июль!Q33</f>
        <v>-17.425262016542092</v>
      </c>
      <c r="R33" s="260">
        <f>Финплан_ЧечЭ!R33-Финплан_ЧечЭ_июль!R33</f>
        <v>0</v>
      </c>
      <c r="S33" s="260">
        <f>Финплан_ЧечЭ!S33-Финплан_ЧечЭ_июль!S33</f>
        <v>-24.642983931031665</v>
      </c>
      <c r="T33" s="292">
        <f>Финплан_ЧечЭ!T33-Финплан_ЧечЭ_июль!T33</f>
        <v>-779.05456603023003</v>
      </c>
      <c r="U33" s="292">
        <f>Финплан_ЧечЭ!U33-Финплан_ЧечЭ_июль!U33</f>
        <v>-804.15145167649507</v>
      </c>
      <c r="V33" s="147"/>
      <c r="W33" s="148"/>
    </row>
    <row r="34" spans="1:23" s="8" customFormat="1" x14ac:dyDescent="0.25">
      <c r="A34" s="11" t="s">
        <v>92</v>
      </c>
      <c r="B34" s="30" t="s">
        <v>258</v>
      </c>
      <c r="C34" s="49" t="s">
        <v>256</v>
      </c>
      <c r="D34" s="241">
        <f>Финплан_ЧечЭ!D34-Финплан_ЧечЭ_июль!D34</f>
        <v>0</v>
      </c>
      <c r="E34" s="241">
        <f>Финплан_ЧечЭ!E34-Финплан_ЧечЭ_июль!E34</f>
        <v>0</v>
      </c>
      <c r="F34" s="241">
        <f>Финплан_ЧечЭ!F34-Финплан_ЧечЭ_июль!F34</f>
        <v>0</v>
      </c>
      <c r="G34" s="241">
        <f>Финплан_ЧечЭ!G34-Финплан_ЧечЭ_июль!G34</f>
        <v>0</v>
      </c>
      <c r="H34" s="241">
        <f>Финплан_ЧечЭ!H34-Финплан_ЧечЭ_июль!H34</f>
        <v>4.1211478674085811E-13</v>
      </c>
      <c r="I34" s="241">
        <f>Финплан_ЧечЭ!I34-Финплан_ЧечЭ_июль!I34</f>
        <v>-4.2632564145606011E-14</v>
      </c>
      <c r="J34" s="241">
        <f>Финплан_ЧечЭ!J34-Финплан_ЧечЭ_июль!J34</f>
        <v>0</v>
      </c>
      <c r="K34" s="241">
        <f>Финплан_ЧечЭ!K34-Финплан_ЧечЭ_июль!K34</f>
        <v>6.851404003144097</v>
      </c>
      <c r="L34" s="241">
        <f>Финплан_ЧечЭ!L34-Финплан_ЧечЭ_июль!L34</f>
        <v>-2.2737367544323206E-13</v>
      </c>
      <c r="M34" s="241">
        <f>Финплан_ЧечЭ!M34-Финплан_ЧечЭ_июль!M34</f>
        <v>15.342250445282872</v>
      </c>
      <c r="N34" s="241">
        <f>Финплан_ЧечЭ!N34-Финплан_ЧечЭ_июль!N34</f>
        <v>0</v>
      </c>
      <c r="O34" s="241">
        <f>Финплан_ЧечЭ!O34-Финплан_ЧечЭ_июль!O34</f>
        <v>11.611926164155989</v>
      </c>
      <c r="P34" s="241">
        <f>Финплан_ЧечЭ!P34-Финплан_ЧечЭ_июль!P34</f>
        <v>0</v>
      </c>
      <c r="Q34" s="241">
        <f>Финплан_ЧечЭ!Q34-Финплан_ЧечЭ_июль!Q34</f>
        <v>6.390790448021562</v>
      </c>
      <c r="R34" s="241">
        <f>Финплан_ЧечЭ!R34-Финплан_ЧечЭ_июль!R34</f>
        <v>0</v>
      </c>
      <c r="S34" s="241">
        <f>Финплан_ЧечЭ!S34-Финплан_ЧечЭ_июль!S34</f>
        <v>0.27201914878139632</v>
      </c>
      <c r="T34" s="241">
        <f>Финплан_ЧечЭ!T34-Финплан_ЧечЭ_июль!T34</f>
        <v>1.8474111129762605E-13</v>
      </c>
      <c r="U34" s="241">
        <f>Финплан_ЧечЭ!U34-Финплан_ЧечЭ_июль!U34</f>
        <v>-6.8212102632969618E-13</v>
      </c>
      <c r="V34" s="147"/>
      <c r="W34" s="148"/>
    </row>
    <row r="35" spans="1:23" s="19" customFormat="1" x14ac:dyDescent="0.25">
      <c r="A35" s="24" t="s">
        <v>47</v>
      </c>
      <c r="B35" s="29" t="s">
        <v>93</v>
      </c>
      <c r="C35" s="50" t="s">
        <v>256</v>
      </c>
      <c r="D35" s="124">
        <f>Финплан_ЧечЭ!D35-Финплан_ЧечЭ_июль!D35</f>
        <v>0</v>
      </c>
      <c r="E35" s="124">
        <f>Финплан_ЧечЭ!E35-Финплан_ЧечЭ_июль!E35</f>
        <v>0</v>
      </c>
      <c r="F35" s="124">
        <f>Финплан_ЧечЭ!F35-Финплан_ЧечЭ_июль!F35</f>
        <v>0</v>
      </c>
      <c r="G35" s="124">
        <f>Финплан_ЧечЭ!G35-Финплан_ЧечЭ_июль!G35</f>
        <v>0</v>
      </c>
      <c r="H35" s="270">
        <f>Финплан_ЧечЭ!H35-Финплан_ЧечЭ_июль!H35</f>
        <v>9.6976890419287542</v>
      </c>
      <c r="I35" s="153">
        <f>Финплан_ЧечЭ!I35-Финплан_ЧечЭ_июль!I35</f>
        <v>64.629767048680264</v>
      </c>
      <c r="J35" s="153">
        <f>Финплан_ЧечЭ!J35-Финплан_ЧечЭ_июль!J35</f>
        <v>14.628768711666453</v>
      </c>
      <c r="K35" s="153">
        <f>Финплан_ЧечЭ!K35-Финплан_ЧечЭ_июль!K35</f>
        <v>96.621850051808167</v>
      </c>
      <c r="L35" s="153">
        <f>Финплан_ЧечЭ!L35-Финплан_ЧечЭ_июль!L35</f>
        <v>19.767317787930665</v>
      </c>
      <c r="M35" s="153">
        <f>Финплан_ЧечЭ!M35-Финплан_ЧечЭ_июль!M35</f>
        <v>11.648252099085767</v>
      </c>
      <c r="N35" s="153">
        <f>Финплан_ЧечЭ!N35-Финплан_ЧечЭ_июль!N35</f>
        <v>24.568971128713201</v>
      </c>
      <c r="O35" s="153">
        <f>Финплан_ЧечЭ!O35-Финплан_ЧечЭ_июль!O35</f>
        <v>7.2220583600465602</v>
      </c>
      <c r="P35" s="153">
        <f>Финплан_ЧечЭ!P35-Финплан_ЧечЭ_июль!P35</f>
        <v>25.137583639414572</v>
      </c>
      <c r="Q35" s="153">
        <f>Финплан_ЧечЭ!Q35-Финплан_ЧечЭ_июль!Q35</f>
        <v>-2.2565154218909242</v>
      </c>
      <c r="R35" s="263">
        <f>Финплан_ЧечЭ!R35-Финплан_ЧечЭ_июль!R35</f>
        <v>26.520150739582334</v>
      </c>
      <c r="S35" s="263">
        <f>Финплан_ЧечЭ!S35-Финплан_ЧечЭ_июль!S35</f>
        <v>-11.218994628630924</v>
      </c>
      <c r="T35" s="154">
        <f>Финплан_ЧечЭ!T35-Финплан_ЧечЭ_июль!T35</f>
        <v>-1317.850214852501</v>
      </c>
      <c r="U35" s="154">
        <f>Финплан_ЧечЭ!U35-Финплан_ЧечЭ_июль!U35</f>
        <v>-1514.6589951424937</v>
      </c>
      <c r="V35" s="151"/>
      <c r="W35" s="152"/>
    </row>
    <row r="36" spans="1:23" s="8" customFormat="1" x14ac:dyDescent="0.25">
      <c r="A36" s="25" t="s">
        <v>48</v>
      </c>
      <c r="B36" s="30" t="s">
        <v>94</v>
      </c>
      <c r="C36" s="49" t="s">
        <v>256</v>
      </c>
      <c r="D36" s="120">
        <f>Финплан_ЧечЭ!D36-Финплан_ЧечЭ_июль!D36</f>
        <v>0</v>
      </c>
      <c r="E36" s="120">
        <f>Финплан_ЧечЭ!E36-Финплан_ЧечЭ_июль!E36</f>
        <v>0</v>
      </c>
      <c r="F36" s="120">
        <f>Финплан_ЧечЭ!F36-Финплан_ЧечЭ_июль!F36</f>
        <v>0</v>
      </c>
      <c r="G36" s="120">
        <f>Финплан_ЧечЭ!G36-Финплан_ЧечЭ_июль!G36</f>
        <v>0</v>
      </c>
      <c r="H36" s="145">
        <f>Финплан_ЧечЭ!H36-Финплан_ЧечЭ_июль!H36</f>
        <v>-5.2255092200000774</v>
      </c>
      <c r="I36" s="145">
        <f>Финплан_ЧечЭ!I36-Финплан_ЧечЭ_июль!I36</f>
        <v>28.415208500609083</v>
      </c>
      <c r="J36" s="145">
        <f>Финплан_ЧечЭ!J36-Финплан_ЧечЭ_июль!J36</f>
        <v>-1.4987316500000247</v>
      </c>
      <c r="K36" s="145">
        <f>Финплан_ЧечЭ!K36-Финплан_ЧечЭ_июль!K36</f>
        <v>35.17890616235502</v>
      </c>
      <c r="L36" s="145">
        <f>Финплан_ЧечЭ!L36-Финплан_ЧечЭ_июль!L36</f>
        <v>2.4686383499999636</v>
      </c>
      <c r="M36" s="145">
        <f>Финплан_ЧечЭ!M36-Финплан_ЧечЭ_июль!M36</f>
        <v>31.737934075258579</v>
      </c>
      <c r="N36" s="145">
        <f>Финплан_ЧечЭ!N36-Финплан_ЧечЭ_июль!N36</f>
        <v>6.0140615900000114</v>
      </c>
      <c r="O36" s="145">
        <f>Финплан_ЧечЭ!O36-Финплан_ЧечЭ_июль!O36</f>
        <v>27.996591603728859</v>
      </c>
      <c r="P36" s="145">
        <f>Финплан_ЧечЭ!P36-Финплан_ЧечЭ_июль!P36</f>
        <v>5.2352165700000342</v>
      </c>
      <c r="Q36" s="145">
        <f>Финплан_ЧечЭ!Q36-Финплан_ЧечЭ_июль!Q36</f>
        <v>20.466658131072734</v>
      </c>
      <c r="R36" s="145">
        <f>Финплан_ЧечЭ!R36-Финплан_ЧечЭ_июль!R36</f>
        <v>4.3290515666867009</v>
      </c>
      <c r="S36" s="146">
        <f>Финплан_ЧечЭ!S36-Финплан_ЧечЭ_июль!S36</f>
        <v>12.198752073284595</v>
      </c>
      <c r="T36" s="292">
        <f>Финплан_ЧечЭ!T36-Финплан_ЧечЭ_июль!T36</f>
        <v>-1034.6105408590995</v>
      </c>
      <c r="U36" s="146">
        <f>Финплан_ЧечЭ!U36-Финплан_ЧечЭ_июль!U36</f>
        <v>-1119.493635693809</v>
      </c>
      <c r="V36" s="147"/>
      <c r="W36" s="148"/>
    </row>
    <row r="37" spans="1:23" s="8" customFormat="1" x14ac:dyDescent="0.25">
      <c r="A37" s="25" t="s">
        <v>49</v>
      </c>
      <c r="B37" s="30" t="s">
        <v>26</v>
      </c>
      <c r="C37" s="49" t="s">
        <v>256</v>
      </c>
      <c r="D37" s="120">
        <f>Финплан_ЧечЭ!D37-Финплан_ЧечЭ_июль!D37</f>
        <v>0</v>
      </c>
      <c r="E37" s="120">
        <f>Финплан_ЧечЭ!E37-Финплан_ЧечЭ_июль!E37</f>
        <v>0</v>
      </c>
      <c r="F37" s="120">
        <f>Финплан_ЧечЭ!F37-Финплан_ЧечЭ_июль!F37</f>
        <v>0</v>
      </c>
      <c r="G37" s="120">
        <f>Финплан_ЧечЭ!G37-Финплан_ЧечЭ_июль!G37</f>
        <v>0</v>
      </c>
      <c r="H37" s="153">
        <f>Финплан_ЧечЭ!H37-Финплан_ЧечЭ_июль!H37</f>
        <v>14.923198261928802</v>
      </c>
      <c r="I37" s="153">
        <f>Финплан_ЧечЭ!I37-Финплан_ЧечЭ_июль!I37</f>
        <v>33.484921758071202</v>
      </c>
      <c r="J37" s="153">
        <f>Финплан_ЧечЭ!J37-Финплан_ЧечЭ_июль!J37</f>
        <v>16.127500361666453</v>
      </c>
      <c r="K37" s="153">
        <f>Финплан_ЧечЭ!K37-Финплан_ЧечЭ_июль!K37</f>
        <v>80.869102189728537</v>
      </c>
      <c r="L37" s="153">
        <f>Финплан_ЧечЭ!L37-Финплан_ЧечЭ_июль!L37</f>
        <v>17.298679437930673</v>
      </c>
      <c r="M37" s="153">
        <f>Финплан_ЧечЭ!M37-Финплан_ЧечЭ_июль!M37</f>
        <v>-1.706546953054831</v>
      </c>
      <c r="N37" s="153">
        <f>Финплан_ЧечЭ!N37-Финплан_ЧечЭ_июль!N37</f>
        <v>18.554909538713197</v>
      </c>
      <c r="O37" s="153">
        <f>Финплан_ЧечЭ!O37-Финплан_ЧечЭ_июль!O37</f>
        <v>-2.0315368352310585</v>
      </c>
      <c r="P37" s="153">
        <f>Финплан_ЧечЭ!P37-Финплан_ЧечЭ_июль!P37</f>
        <v>19.902367069414552</v>
      </c>
      <c r="Q37" s="153">
        <f>Финплан_ЧечЭ!Q37-Финплан_ЧечЭ_июль!Q37</f>
        <v>-2.4055208865228224</v>
      </c>
      <c r="R37" s="153">
        <f>Финплан_ЧечЭ!R37-Финплан_ЧечЭ_июль!R37</f>
        <v>0</v>
      </c>
      <c r="S37" s="146">
        <f>Финплан_ЧечЭ!S37-Финплан_ЧечЭ_июль!S37</f>
        <v>18.520079689684486</v>
      </c>
      <c r="T37" s="153">
        <f>Финплан_ЧечЭ!T37-Финплан_ЧечЭ_июль!T37</f>
        <v>22.620306620430465</v>
      </c>
      <c r="U37" s="146">
        <f>Финплан_ЧечЭ!U37-Финплан_ЧечЭ_июль!U37</f>
        <v>-67.204473530470267</v>
      </c>
      <c r="V37" s="147"/>
      <c r="W37" s="148"/>
    </row>
    <row r="38" spans="1:23" s="8" customFormat="1" x14ac:dyDescent="0.25">
      <c r="A38" s="11" t="s">
        <v>61</v>
      </c>
      <c r="B38" s="30" t="s">
        <v>120</v>
      </c>
      <c r="C38" s="49" t="s">
        <v>256</v>
      </c>
      <c r="D38" s="120">
        <f>Финплан_ЧечЭ!D38-Финплан_ЧечЭ_июль!D38</f>
        <v>0</v>
      </c>
      <c r="E38" s="120">
        <f>Финплан_ЧечЭ!E38-Финплан_ЧечЭ_июль!E38</f>
        <v>0</v>
      </c>
      <c r="F38" s="120">
        <f>Финплан_ЧечЭ!F38-Финплан_ЧечЭ_июль!F38</f>
        <v>0</v>
      </c>
      <c r="G38" s="120">
        <f>Финплан_ЧечЭ!G38-Финплан_ЧечЭ_июль!G38</f>
        <v>0</v>
      </c>
      <c r="H38" s="120">
        <f>Финплан_ЧечЭ!H38-Финплан_ЧечЭ_июль!H38</f>
        <v>0</v>
      </c>
      <c r="I38" s="120">
        <f>Финплан_ЧечЭ!I38-Финплан_ЧечЭ_июль!I38</f>
        <v>0</v>
      </c>
      <c r="J38" s="120">
        <f>Финплан_ЧечЭ!J38-Финплан_ЧечЭ_июль!J38</f>
        <v>0</v>
      </c>
      <c r="K38" s="120">
        <f>Финплан_ЧечЭ!K38-Финплан_ЧечЭ_июль!K38</f>
        <v>0</v>
      </c>
      <c r="L38" s="120">
        <f>Финплан_ЧечЭ!L38-Финплан_ЧечЭ_июль!L38</f>
        <v>0</v>
      </c>
      <c r="M38" s="120">
        <f>Финплан_ЧечЭ!M38-Финплан_ЧечЭ_июль!M38</f>
        <v>0</v>
      </c>
      <c r="N38" s="120">
        <f>Финплан_ЧечЭ!N38-Финплан_ЧечЭ_июль!N38</f>
        <v>0</v>
      </c>
      <c r="O38" s="120">
        <f>Финплан_ЧечЭ!O38-Финплан_ЧечЭ_июль!O38</f>
        <v>0</v>
      </c>
      <c r="P38" s="120">
        <f>Финплан_ЧечЭ!P38-Финплан_ЧечЭ_июль!P38</f>
        <v>0</v>
      </c>
      <c r="Q38" s="120">
        <f>Финплан_ЧечЭ!Q38-Финплан_ЧечЭ_июль!Q38</f>
        <v>0</v>
      </c>
      <c r="R38" s="120">
        <f>Финплан_ЧечЭ!R38-Финплан_ЧечЭ_июль!R38</f>
        <v>0</v>
      </c>
      <c r="S38" s="120">
        <f>Финплан_ЧечЭ!S38-Финплан_ЧечЭ_июль!S38</f>
        <v>0</v>
      </c>
      <c r="T38" s="120">
        <f>Финплан_ЧечЭ!T38-Финплан_ЧечЭ_июль!T38</f>
        <v>0</v>
      </c>
      <c r="U38" s="120">
        <f>Финплан_ЧечЭ!U38-Финплан_ЧечЭ_июль!U38</f>
        <v>0</v>
      </c>
      <c r="V38" s="147"/>
      <c r="W38" s="148"/>
    </row>
    <row r="39" spans="1:23" s="8" customFormat="1" x14ac:dyDescent="0.25">
      <c r="A39" s="11" t="s">
        <v>129</v>
      </c>
      <c r="B39" s="30" t="s">
        <v>259</v>
      </c>
      <c r="C39" s="49" t="s">
        <v>256</v>
      </c>
      <c r="D39" s="241">
        <f>Финплан_ЧечЭ!D39-Финплан_ЧечЭ_июль!D39</f>
        <v>0</v>
      </c>
      <c r="E39" s="241">
        <f>Финплан_ЧечЭ!E39-Финплан_ЧечЭ_июль!E39</f>
        <v>0</v>
      </c>
      <c r="F39" s="241">
        <f>Финплан_ЧечЭ!F39-Финплан_ЧечЭ_июль!F39</f>
        <v>0</v>
      </c>
      <c r="G39" s="241">
        <f>Финплан_ЧечЭ!G39-Финплан_ЧечЭ_июль!G39</f>
        <v>0</v>
      </c>
      <c r="H39" s="241">
        <f>Финплан_ЧечЭ!H39-Финплан_ЧечЭ_июль!H39</f>
        <v>0</v>
      </c>
      <c r="I39" s="241">
        <f>Финплан_ЧечЭ!I39-Финплан_ЧечЭ_июль!I39</f>
        <v>2.7296367899999794</v>
      </c>
      <c r="J39" s="241">
        <f>Финплан_ЧечЭ!J39-Финплан_ЧечЭ_июль!J39</f>
        <v>0</v>
      </c>
      <c r="K39" s="241">
        <f>Финплан_ЧечЭ!K39-Финплан_ЧечЭ_июль!K39</f>
        <v>-19.426158300275389</v>
      </c>
      <c r="L39" s="241">
        <f>Финплан_ЧечЭ!L39-Финплан_ЧечЭ_июль!L39</f>
        <v>0</v>
      </c>
      <c r="M39" s="241">
        <f>Финплан_ЧечЭ!M39-Финплан_ЧечЭ_июль!M39</f>
        <v>-18.38313502311798</v>
      </c>
      <c r="N39" s="241">
        <f>Финплан_ЧечЭ!N39-Финплан_ЧечЭ_июль!N39</f>
        <v>0</v>
      </c>
      <c r="O39" s="241">
        <f>Финплан_ЧечЭ!O39-Финплан_ЧечЭ_июль!O39</f>
        <v>-18.742996408451241</v>
      </c>
      <c r="P39" s="241">
        <f>Финплан_ЧечЭ!P39-Финплан_ЧечЭ_июль!P39</f>
        <v>0</v>
      </c>
      <c r="Q39" s="241">
        <f>Финплан_ЧечЭ!Q39-Финплан_ЧечЭ_июль!Q39</f>
        <v>-20.317652666440836</v>
      </c>
      <c r="R39" s="241">
        <f>Финплан_ЧечЭ!R39-Финплан_ЧечЭ_июль!R39</f>
        <v>22.191099172895633</v>
      </c>
      <c r="S39" s="241">
        <f>Финплан_ЧечЭ!S39-Финплан_ЧечЭ_июль!S39</f>
        <v>-41.937826391600005</v>
      </c>
      <c r="T39" s="241">
        <f>Финплан_ЧечЭ!T39-Финплан_ЧечЭ_июль!T39</f>
        <v>-305.85998061383197</v>
      </c>
      <c r="U39" s="241">
        <f>Финплан_ЧечЭ!U39-Финплан_ЧечЭ_июль!U39</f>
        <v>-327.96088591821422</v>
      </c>
      <c r="V39" s="147"/>
      <c r="W39" s="148"/>
    </row>
    <row r="40" spans="1:23" s="19" customFormat="1" x14ac:dyDescent="0.25">
      <c r="A40" s="24" t="s">
        <v>50</v>
      </c>
      <c r="B40" s="29" t="s">
        <v>27</v>
      </c>
      <c r="C40" s="50" t="s">
        <v>256</v>
      </c>
      <c r="D40" s="124">
        <f>Финплан_ЧечЭ!D40-Финплан_ЧечЭ_июль!D40</f>
        <v>0</v>
      </c>
      <c r="E40" s="124">
        <f>Финплан_ЧечЭ!E40-Финплан_ЧечЭ_июль!E40</f>
        <v>0</v>
      </c>
      <c r="F40" s="124">
        <f>Финплан_ЧечЭ!F40-Финплан_ЧечЭ_июль!F40</f>
        <v>0</v>
      </c>
      <c r="G40" s="124">
        <f>Финплан_ЧечЭ!G40-Финплан_ЧечЭ_июль!G40</f>
        <v>0</v>
      </c>
      <c r="H40" s="124">
        <f>Финплан_ЧечЭ!H40-Финплан_ЧечЭ_июль!H40</f>
        <v>0</v>
      </c>
      <c r="I40" s="124">
        <f>Финплан_ЧечЭ!I40-Финплан_ЧечЭ_июль!I40</f>
        <v>4.6505679656171424</v>
      </c>
      <c r="J40" s="124">
        <f>Финплан_ЧечЭ!J40-Финплан_ЧечЭ_июль!J40</f>
        <v>-24.440642665578821</v>
      </c>
      <c r="K40" s="124">
        <f>Финплан_ЧечЭ!K40-Финплан_ЧечЭ_июль!K40</f>
        <v>166.59588280515209</v>
      </c>
      <c r="L40" s="124">
        <f>Финплан_ЧечЭ!L40-Финплан_ЧечЭ_июль!L40</f>
        <v>-40.899777581857165</v>
      </c>
      <c r="M40" s="124">
        <f>Финплан_ЧечЭ!M40-Финплан_ЧечЭ_июль!M40</f>
        <v>-79.309514215356216</v>
      </c>
      <c r="N40" s="124">
        <f>Финплан_ЧечЭ!N40-Финплан_ЧечЭ_июль!N40</f>
        <v>-59.744155164349991</v>
      </c>
      <c r="O40" s="124">
        <f>Финплан_ЧечЭ!O40-Финплан_ЧечЭ_июль!O40</f>
        <v>-90.718619311474981</v>
      </c>
      <c r="P40" s="124">
        <f>Финплан_ЧечЭ!P40-Финплан_ЧечЭ_июль!P40</f>
        <v>-60.442251998956749</v>
      </c>
      <c r="Q40" s="124">
        <f>Финплан_ЧечЭ!Q40-Финплан_ЧечЭ_июль!Q40</f>
        <v>-96.969842297658147</v>
      </c>
      <c r="R40" s="124">
        <f>Финплан_ЧечЭ!R40-Финплан_ЧечЭ_июль!R40</f>
        <v>-63.7665758588995</v>
      </c>
      <c r="S40" s="124">
        <f>Финплан_ЧечЭ!S40-Финплан_ЧечЭ_июль!S40</f>
        <v>-122.02339795812054</v>
      </c>
      <c r="T40" s="124">
        <f>Финплан_ЧечЭ!T40-Финплан_ЧечЭ_июль!T40</f>
        <v>-4560.5710449804174</v>
      </c>
      <c r="U40" s="124">
        <f>Финплан_ЧечЭ!U40-Финплан_ЧечЭ_июль!U40</f>
        <v>-4312.6432658109943</v>
      </c>
      <c r="V40" s="151"/>
      <c r="W40" s="152"/>
    </row>
    <row r="41" spans="1:23" s="19" customFormat="1" x14ac:dyDescent="0.25">
      <c r="A41" s="24" t="s">
        <v>51</v>
      </c>
      <c r="B41" s="29" t="s">
        <v>14</v>
      </c>
      <c r="C41" s="50" t="s">
        <v>256</v>
      </c>
      <c r="D41" s="124">
        <f>Финплан_ЧечЭ!D41-Финплан_ЧечЭ_июль!D41</f>
        <v>0</v>
      </c>
      <c r="E41" s="124">
        <f>Финплан_ЧечЭ!E41-Финплан_ЧечЭ_июль!E41</f>
        <v>0</v>
      </c>
      <c r="F41" s="124">
        <f>Финплан_ЧечЭ!F41-Финплан_ЧечЭ_июль!F41</f>
        <v>0</v>
      </c>
      <c r="G41" s="124">
        <f>Финплан_ЧечЭ!G41-Финплан_ЧечЭ_июль!G41</f>
        <v>0</v>
      </c>
      <c r="H41" s="124">
        <f>Финплан_ЧечЭ!H41-Финплан_ЧечЭ_июль!H41</f>
        <v>0</v>
      </c>
      <c r="I41" s="124">
        <f>Финплан_ЧечЭ!I41-Финплан_ЧечЭ_июль!I41</f>
        <v>-1.2602542999998718</v>
      </c>
      <c r="J41" s="124">
        <f>Финплан_ЧечЭ!J41-Финплан_ЧечЭ_июль!J41</f>
        <v>53.599999999999966</v>
      </c>
      <c r="K41" s="124">
        <f>Финплан_ЧечЭ!K41-Финплан_ЧечЭ_июль!K41</f>
        <v>-53.600289999999973</v>
      </c>
      <c r="L41" s="124">
        <f>Финплан_ЧечЭ!L41-Финплан_ЧечЭ_июль!L41</f>
        <v>53.599999999999966</v>
      </c>
      <c r="M41" s="124">
        <f>Финплан_ЧечЭ!M41-Финплан_ЧечЭ_июль!M41</f>
        <v>-53.842249999999979</v>
      </c>
      <c r="N41" s="124">
        <f>Финплан_ЧечЭ!N41-Финплан_ЧечЭ_июль!N41</f>
        <v>53.600000000000023</v>
      </c>
      <c r="O41" s="124">
        <f>Финплан_ЧечЭ!O41-Финплан_ЧечЭ_июль!O41</f>
        <v>-53.841750000000047</v>
      </c>
      <c r="P41" s="124">
        <f>Финплан_ЧечЭ!P41-Финплан_ЧечЭ_июль!P41</f>
        <v>53.599999999999966</v>
      </c>
      <c r="Q41" s="124">
        <f>Финплан_ЧечЭ!Q41-Финплан_ЧечЭ_июль!Q41</f>
        <v>-53.842150000000004</v>
      </c>
      <c r="R41" s="124">
        <f>Финплан_ЧечЭ!R41-Финплан_ЧечЭ_июль!R41</f>
        <v>53.599999999999966</v>
      </c>
      <c r="S41" s="124">
        <f>Финплан_ЧечЭ!S41-Финплан_ЧечЭ_июль!S41</f>
        <v>-48.258150000000001</v>
      </c>
      <c r="T41" s="124">
        <f>Финплан_ЧечЭ!T41-Финплан_ЧечЭ_июль!T41</f>
        <v>-2182.3158300000005</v>
      </c>
      <c r="U41" s="124">
        <f>Финплан_ЧечЭ!U41-Финплан_ЧечЭ_июль!U41</f>
        <v>-2450.31583</v>
      </c>
      <c r="V41" s="151"/>
      <c r="W41" s="152"/>
    </row>
    <row r="42" spans="1:23" s="19" customFormat="1" x14ac:dyDescent="0.25">
      <c r="A42" s="24" t="s">
        <v>52</v>
      </c>
      <c r="B42" s="29" t="s">
        <v>95</v>
      </c>
      <c r="C42" s="50" t="s">
        <v>256</v>
      </c>
      <c r="D42" s="124">
        <f>Финплан_ЧечЭ!D42-Финплан_ЧечЭ_июль!D42</f>
        <v>0</v>
      </c>
      <c r="E42" s="124">
        <f>Финплан_ЧечЭ!E42-Финплан_ЧечЭ_июль!E42</f>
        <v>0</v>
      </c>
      <c r="F42" s="124">
        <f>Финплан_ЧечЭ!F42-Финплан_ЧечЭ_июль!F42</f>
        <v>0</v>
      </c>
      <c r="G42" s="124">
        <f>Финплан_ЧечЭ!G42-Финплан_ЧечЭ_июль!G42</f>
        <v>0</v>
      </c>
      <c r="H42" s="271">
        <f>Финплан_ЧечЭ!H42-Финплан_ЧечЭ_июль!H42</f>
        <v>0</v>
      </c>
      <c r="I42" s="124">
        <f>Финплан_ЧечЭ!I42-Финплан_ЧечЭ_июль!I42</f>
        <v>-43.40957915000002</v>
      </c>
      <c r="J42" s="124">
        <f>Финплан_ЧечЭ!J42-Финплан_ЧечЭ_июль!J42</f>
        <v>0</v>
      </c>
      <c r="K42" s="124">
        <f>Финплан_ЧечЭ!K42-Финплан_ЧечЭ_июль!K42</f>
        <v>15.731760000000008</v>
      </c>
      <c r="L42" s="124">
        <f>Финплан_ЧечЭ!L42-Финплан_ЧечЭ_июль!L42</f>
        <v>0</v>
      </c>
      <c r="M42" s="124">
        <f>Финплан_ЧечЭ!M42-Финплан_ЧечЭ_июль!M42</f>
        <v>-0.65180600000000766</v>
      </c>
      <c r="N42" s="124">
        <f>Финплан_ЧечЭ!N42-Финплан_ЧечЭ_июль!N42</f>
        <v>0</v>
      </c>
      <c r="O42" s="124">
        <f>Финплан_ЧечЭ!O42-Финплан_ЧечЭ_июль!O42</f>
        <v>-1.1837602529600133</v>
      </c>
      <c r="P42" s="124">
        <f>Финплан_ЧечЭ!P42-Финплан_ЧечЭ_июль!P42</f>
        <v>0</v>
      </c>
      <c r="Q42" s="124">
        <f>Финплан_ЧечЭ!Q42-Финплан_ЧечЭ_июль!Q42</f>
        <v>-1.1876410313299743</v>
      </c>
      <c r="R42" s="262">
        <f>Финплан_ЧечЭ!R42-Финплан_ЧечЭ_июль!R42</f>
        <v>0</v>
      </c>
      <c r="S42" s="262">
        <f>Финплан_ЧечЭ!S42-Финплан_ЧечЭ_июль!S42</f>
        <v>7.542996809629571</v>
      </c>
      <c r="T42" s="293">
        <f>Финплан_ЧечЭ!T42-Финплан_ЧечЭ_июль!T42</f>
        <v>-422.23522315014873</v>
      </c>
      <c r="U42" s="293">
        <f>Финплан_ЧечЭ!U42-Финплан_ЧечЭ_июль!U42</f>
        <v>-406.20808961448006</v>
      </c>
      <c r="V42" s="151"/>
      <c r="W42" s="152"/>
    </row>
    <row r="43" spans="1:23" s="19" customFormat="1" x14ac:dyDescent="0.25">
      <c r="A43" s="11" t="s">
        <v>156</v>
      </c>
      <c r="B43" s="30" t="s">
        <v>96</v>
      </c>
      <c r="C43" s="49" t="s">
        <v>256</v>
      </c>
      <c r="D43" s="246">
        <f>Финплан_ЧечЭ!D43-Финплан_ЧечЭ_июль!D43</f>
        <v>0</v>
      </c>
      <c r="E43" s="246">
        <f>Финплан_ЧечЭ!E43-Финплан_ЧечЭ_июль!E43</f>
        <v>0</v>
      </c>
      <c r="F43" s="246">
        <f>Финплан_ЧечЭ!F43-Финплан_ЧечЭ_июль!F43</f>
        <v>0</v>
      </c>
      <c r="G43" s="246">
        <f>Финплан_ЧечЭ!G43-Финплан_ЧечЭ_июль!G43</f>
        <v>0</v>
      </c>
      <c r="H43" s="272">
        <f>Финплан_ЧечЭ!H43-Финплан_ЧечЭ_июль!H43</f>
        <v>0</v>
      </c>
      <c r="I43" s="124">
        <f>Финплан_ЧечЭ!I43-Финплан_ЧечЭ_июль!I43</f>
        <v>-14.552111590000024</v>
      </c>
      <c r="J43" s="246">
        <f>Финплан_ЧечЭ!J43-Финплан_ЧечЭ_июль!J43</f>
        <v>0</v>
      </c>
      <c r="K43" s="246">
        <f>Финплан_ЧечЭ!K43-Финплан_ЧечЭ_июль!K43</f>
        <v>-1.3999999998759449E-4</v>
      </c>
      <c r="L43" s="246">
        <f>Финплан_ЧечЭ!L43-Финплан_ЧечЭ_июль!L43</f>
        <v>0</v>
      </c>
      <c r="M43" s="246">
        <f>Финплан_ЧечЭ!M43-Финплан_ЧечЭ_июль!M43</f>
        <v>-0.14650999999999215</v>
      </c>
      <c r="N43" s="246">
        <f>Финплан_ЧечЭ!N43-Финплан_ЧечЭ_июль!N43</f>
        <v>0</v>
      </c>
      <c r="O43" s="246">
        <f>Финплан_ЧечЭ!O43-Финплан_ЧечЭ_июль!O43</f>
        <v>-0.14697000000001026</v>
      </c>
      <c r="P43" s="246">
        <f>Финплан_ЧечЭ!P43-Финплан_ЧечЭ_июль!P43</f>
        <v>0</v>
      </c>
      <c r="Q43" s="246">
        <f>Финплан_ЧечЭ!Q43-Финплан_ЧечЭ_июль!Q43</f>
        <v>-0.14735000000000298</v>
      </c>
      <c r="R43" s="261">
        <f>Финплан_ЧечЭ!R43-Финплан_ЧечЭ_июль!R43</f>
        <v>0</v>
      </c>
      <c r="S43" s="261">
        <f>Финплан_ЧечЭ!S43-Финплан_ЧечЭ_июль!S43</f>
        <v>8.5737012788119387</v>
      </c>
      <c r="T43" s="245">
        <f>Финплан_ЧечЭ!T43-Финплан_ЧечЭ_июль!T43</f>
        <v>-384.79046456909424</v>
      </c>
      <c r="U43" s="245">
        <f>Финплан_ЧечЭ!U43-Финплан_ЧечЭ_июль!U43</f>
        <v>-367.75226032879391</v>
      </c>
      <c r="V43" s="147"/>
      <c r="W43" s="148"/>
    </row>
    <row r="44" spans="1:23" s="19" customFormat="1" x14ac:dyDescent="0.25">
      <c r="A44" s="11" t="s">
        <v>157</v>
      </c>
      <c r="B44" s="30" t="s">
        <v>260</v>
      </c>
      <c r="C44" s="49" t="s">
        <v>256</v>
      </c>
      <c r="D44" s="240">
        <f>Финплан_ЧечЭ!D44-Финплан_ЧечЭ_июль!D44</f>
        <v>0</v>
      </c>
      <c r="E44" s="240">
        <f>Финплан_ЧечЭ!E44-Финплан_ЧечЭ_июль!E44</f>
        <v>0</v>
      </c>
      <c r="F44" s="240">
        <f>Финплан_ЧечЭ!F44-Финплан_ЧечЭ_июль!F44</f>
        <v>0</v>
      </c>
      <c r="G44" s="240">
        <f>Финплан_ЧечЭ!G44-Финплан_ЧечЭ_июль!G44</f>
        <v>0</v>
      </c>
      <c r="H44" s="240">
        <f>Финплан_ЧечЭ!H44-Финплан_ЧечЭ_июль!H44</f>
        <v>0</v>
      </c>
      <c r="I44" s="240">
        <f>Финплан_ЧечЭ!I44-Финплан_ЧечЭ_июль!I44</f>
        <v>-28.857467559999996</v>
      </c>
      <c r="J44" s="240">
        <f>Финплан_ЧечЭ!J44-Финплан_ЧечЭ_июль!J44</f>
        <v>0</v>
      </c>
      <c r="K44" s="240">
        <f>Финплан_ЧечЭ!K44-Финплан_ЧечЭ_июль!K44</f>
        <v>15.731899999999996</v>
      </c>
      <c r="L44" s="240">
        <f>Финплан_ЧечЭ!L44-Финплан_ЧечЭ_июль!L44</f>
        <v>0</v>
      </c>
      <c r="M44" s="240">
        <f>Финплан_ЧечЭ!M44-Финплан_ЧечЭ_июль!M44</f>
        <v>-0.50529600000001551</v>
      </c>
      <c r="N44" s="240">
        <f>Финплан_ЧечЭ!N44-Финплан_ЧечЭ_июль!N44</f>
        <v>0</v>
      </c>
      <c r="O44" s="240">
        <f>Финплан_ЧечЭ!O44-Финплан_ЧечЭ_июль!O44</f>
        <v>-1.036790252960003</v>
      </c>
      <c r="P44" s="240">
        <f>Финплан_ЧечЭ!P44-Финплан_ЧечЭ_июль!P44</f>
        <v>0</v>
      </c>
      <c r="Q44" s="240">
        <f>Финплан_ЧечЭ!Q44-Финплан_ЧечЭ_июль!Q44</f>
        <v>-1.0402910313299714</v>
      </c>
      <c r="R44" s="240">
        <f>Финплан_ЧечЭ!R44-Финплан_ЧечЭ_июль!R44</f>
        <v>0</v>
      </c>
      <c r="S44" s="240">
        <f>Финплан_ЧечЭ!S44-Финплан_ЧечЭ_июль!S44</f>
        <v>-1.0307044691823677</v>
      </c>
      <c r="T44" s="240">
        <f>Финплан_ЧечЭ!T44-Финплан_ЧечЭ_июль!T44</f>
        <v>-37.444758581054472</v>
      </c>
      <c r="U44" s="240">
        <f>Финплан_ЧечЭ!U44-Финплан_ЧечЭ_июль!U44</f>
        <v>-38.455829285686107</v>
      </c>
      <c r="V44" s="147"/>
      <c r="W44" s="148"/>
    </row>
    <row r="45" spans="1:23" s="19" customFormat="1" x14ac:dyDescent="0.25">
      <c r="A45" s="24" t="s">
        <v>53</v>
      </c>
      <c r="B45" s="29" t="s">
        <v>97</v>
      </c>
      <c r="C45" s="50" t="s">
        <v>256</v>
      </c>
      <c r="D45" s="240">
        <f>Финплан_ЧечЭ!D45-Финплан_ЧечЭ_июль!D45</f>
        <v>0</v>
      </c>
      <c r="E45" s="240">
        <f>Финплан_ЧечЭ!E45-Финплан_ЧечЭ_июль!E45</f>
        <v>0</v>
      </c>
      <c r="F45" s="240">
        <f>Финплан_ЧечЭ!F45-Финплан_ЧечЭ_июль!F45</f>
        <v>0</v>
      </c>
      <c r="G45" s="240">
        <f>Финплан_ЧечЭ!G45-Финплан_ЧечЭ_июль!G45</f>
        <v>0</v>
      </c>
      <c r="H45" s="240">
        <f>Финплан_ЧечЭ!H45-Финплан_ЧечЭ_июль!H45</f>
        <v>-47.451433722000161</v>
      </c>
      <c r="I45" s="240">
        <f>Финплан_ЧечЭ!I45-Финплан_ЧечЭ_июль!I45</f>
        <v>-299.67923131168209</v>
      </c>
      <c r="J45" s="240">
        <f>Финплан_ЧечЭ!J45-Финплан_ЧечЭ_июль!J45</f>
        <v>-2.0064597630002936</v>
      </c>
      <c r="K45" s="240">
        <f>Финплан_ЧечЭ!K45-Финплан_ЧечЭ_июль!K45</f>
        <v>-170.61777001877022</v>
      </c>
      <c r="L45" s="240">
        <f>Финплан_ЧечЭ!L45-Финплан_ЧечЭ_июль!L45</f>
        <v>-2.0064597629989294</v>
      </c>
      <c r="M45" s="240">
        <f>Финплан_ЧечЭ!M45-Финплан_ЧечЭ_июль!M45</f>
        <v>-232.93775679166748</v>
      </c>
      <c r="N45" s="240">
        <f>Финплан_ЧечЭ!N45-Финплан_ЧечЭ_июль!N45</f>
        <v>-2.006459763000862</v>
      </c>
      <c r="O45" s="240">
        <f>Финплан_ЧечЭ!O45-Финплан_ЧечЭ_июль!O45</f>
        <v>-236.81102615967882</v>
      </c>
      <c r="P45" s="240">
        <f>Финплан_ЧечЭ!P45-Финплан_ЧечЭ_июль!P45</f>
        <v>-2.0064597630002936</v>
      </c>
      <c r="Q45" s="240">
        <f>Финплан_ЧечЭ!Q45-Финплан_ЧечЭ_июль!Q45</f>
        <v>-235.97535036195393</v>
      </c>
      <c r="R45" s="240">
        <f>Финплан_ЧечЭ!R45-Финплан_ЧечЭ_июль!R45</f>
        <v>-24.307914222862109</v>
      </c>
      <c r="S45" s="240">
        <f>Финплан_ЧечЭ!S45-Финплан_ЧечЭ_июль!S45</f>
        <v>-258.19549407892379</v>
      </c>
      <c r="T45" s="240">
        <f>Финплан_ЧечЭ!T45-Финплан_ЧечЭ_июль!T45</f>
        <v>-2950.163339256912</v>
      </c>
      <c r="U45" s="240">
        <f>Финплан_ЧечЭ!U45-Финплан_ЧечЭ_июль!U45</f>
        <v>-2878.741258566673</v>
      </c>
      <c r="V45" s="151"/>
      <c r="W45" s="152"/>
    </row>
    <row r="46" spans="1:23" s="8" customFormat="1" x14ac:dyDescent="0.25">
      <c r="A46" s="25" t="s">
        <v>54</v>
      </c>
      <c r="B46" s="30" t="s">
        <v>28</v>
      </c>
      <c r="C46" s="49" t="s">
        <v>256</v>
      </c>
      <c r="D46" s="246">
        <f>Финплан_ЧечЭ!D46-Финплан_ЧечЭ_июль!D46</f>
        <v>0</v>
      </c>
      <c r="E46" s="246">
        <f>Финплан_ЧечЭ!E46-Финплан_ЧечЭ_июль!E46</f>
        <v>0</v>
      </c>
      <c r="F46" s="246">
        <f>Финплан_ЧечЭ!F46-Финплан_ЧечЭ_июль!F46</f>
        <v>0</v>
      </c>
      <c r="G46" s="246">
        <f>Финплан_ЧечЭ!G46-Финплан_ЧечЭ_июль!G46</f>
        <v>0</v>
      </c>
      <c r="H46" s="246">
        <f>Финплан_ЧечЭ!H46-Финплан_ЧечЭ_июль!H46</f>
        <v>0</v>
      </c>
      <c r="I46" s="246">
        <f>Финплан_ЧечЭ!I46-Финплан_ЧечЭ_июль!I46</f>
        <v>0</v>
      </c>
      <c r="J46" s="246">
        <f>Финплан_ЧечЭ!J46-Финплан_ЧечЭ_июль!J46</f>
        <v>0</v>
      </c>
      <c r="K46" s="246">
        <f>Финплан_ЧечЭ!K46-Финплан_ЧечЭ_июль!K46</f>
        <v>0</v>
      </c>
      <c r="L46" s="246">
        <f>Финплан_ЧечЭ!L46-Финплан_ЧечЭ_июль!L46</f>
        <v>0</v>
      </c>
      <c r="M46" s="246">
        <f>Финплан_ЧечЭ!M46-Финплан_ЧечЭ_июль!M46</f>
        <v>0</v>
      </c>
      <c r="N46" s="246">
        <f>Финплан_ЧечЭ!N46-Финплан_ЧечЭ_июль!N46</f>
        <v>0</v>
      </c>
      <c r="O46" s="246">
        <f>Финплан_ЧечЭ!O46-Финплан_ЧечЭ_июль!O46</f>
        <v>0</v>
      </c>
      <c r="P46" s="246">
        <f>Финплан_ЧечЭ!P46-Финплан_ЧечЭ_июль!P46</f>
        <v>0</v>
      </c>
      <c r="Q46" s="246">
        <f>Финплан_ЧечЭ!Q46-Финплан_ЧечЭ_июль!Q46</f>
        <v>0</v>
      </c>
      <c r="R46" s="246">
        <f>Финплан_ЧечЭ!R46-Финплан_ЧечЭ_июль!R46</f>
        <v>0</v>
      </c>
      <c r="S46" s="246">
        <f>Финплан_ЧечЭ!S46-Финплан_ЧечЭ_июль!S46</f>
        <v>0</v>
      </c>
      <c r="T46" s="246">
        <f>Финплан_ЧечЭ!T46-Финплан_ЧечЭ_июль!T46</f>
        <v>0</v>
      </c>
      <c r="U46" s="246">
        <f>Финплан_ЧечЭ!U46-Финплан_ЧечЭ_июль!U46</f>
        <v>0</v>
      </c>
      <c r="V46" s="147"/>
      <c r="W46" s="148"/>
    </row>
    <row r="47" spans="1:23" s="8" customFormat="1" ht="15.75" customHeight="1" x14ac:dyDescent="0.25">
      <c r="A47" s="25" t="s">
        <v>55</v>
      </c>
      <c r="B47" s="30" t="s">
        <v>263</v>
      </c>
      <c r="C47" s="49" t="s">
        <v>256</v>
      </c>
      <c r="D47" s="246">
        <f>Финплан_ЧечЭ!D47-Финплан_ЧечЭ_июль!D47</f>
        <v>0</v>
      </c>
      <c r="E47" s="246">
        <f>Финплан_ЧечЭ!E47-Финплан_ЧечЭ_июль!E47</f>
        <v>0</v>
      </c>
      <c r="F47" s="246">
        <f>Финплан_ЧечЭ!F47-Финплан_ЧечЭ_июль!F47</f>
        <v>0</v>
      </c>
      <c r="G47" s="246">
        <f>Финплан_ЧечЭ!G47-Финплан_ЧечЭ_июль!G47</f>
        <v>0</v>
      </c>
      <c r="H47" s="272">
        <f>Финплан_ЧечЭ!H47-Финплан_ЧечЭ_июль!H47</f>
        <v>-47.45143372199999</v>
      </c>
      <c r="I47" s="246">
        <f>Финплан_ЧечЭ!I47-Финплан_ЧечЭ_июль!I47</f>
        <v>-257.93866254599999</v>
      </c>
      <c r="J47" s="246">
        <f>Финплан_ЧечЭ!J47-Финплан_ЧечЭ_июль!J47</f>
        <v>-2.0064597630000094</v>
      </c>
      <c r="K47" s="246">
        <f>Финплан_ЧечЭ!K47-Финплан_ЧечЭ_июль!K47</f>
        <v>-227.71869601500006</v>
      </c>
      <c r="L47" s="246">
        <f>Финплан_ЧечЭ!L47-Финплан_ЧечЭ_июль!L47</f>
        <v>-2.0064597630000094</v>
      </c>
      <c r="M47" s="246">
        <f>Финплан_ЧечЭ!M47-Финплан_ЧечЭ_июль!M47</f>
        <v>-228.34589601500005</v>
      </c>
      <c r="N47" s="246">
        <f>Финплан_ЧечЭ!N47-Финплан_ЧечЭ_июль!N47</f>
        <v>-2.0064597630000094</v>
      </c>
      <c r="O47" s="246">
        <f>Финплан_ЧечЭ!O47-Финплан_ЧечЭ_июль!O47</f>
        <v>-226.72359201500007</v>
      </c>
      <c r="P47" s="246">
        <f>Финплан_ЧечЭ!P47-Финплан_ЧечЭ_июль!P47</f>
        <v>-2.0064597630000094</v>
      </c>
      <c r="Q47" s="246">
        <f>Финплан_ЧечЭ!Q47-Финплан_ЧечЭ_июль!Q47</f>
        <v>-225.03152894300007</v>
      </c>
      <c r="R47" s="261">
        <f>Финплан_ЧечЭ!R47-Финплан_ЧечЭ_июль!R47</f>
        <v>-2.0064597630000094</v>
      </c>
      <c r="S47" s="261">
        <f>Финплан_ЧечЭ!S47-Финплан_ЧечЭ_июль!S47</f>
        <v>-223.26670715890407</v>
      </c>
      <c r="T47" s="245">
        <f>Финплан_ЧечЭ!T47-Финплан_ЧечЭ_июль!T47</f>
        <v>-1677.1343916530002</v>
      </c>
      <c r="U47" s="245">
        <f>Финплан_ЧечЭ!U47-Финплан_ЧечЭ_июль!U47</f>
        <v>-1842.917366274904</v>
      </c>
      <c r="V47" s="147"/>
      <c r="W47" s="148"/>
    </row>
    <row r="48" spans="1:23" s="8" customFormat="1" x14ac:dyDescent="0.25">
      <c r="A48" s="25" t="s">
        <v>56</v>
      </c>
      <c r="B48" s="30" t="s">
        <v>261</v>
      </c>
      <c r="C48" s="49" t="s">
        <v>256</v>
      </c>
      <c r="D48" s="120">
        <f>Финплан_ЧечЭ!D48-Финплан_ЧечЭ_июль!D48</f>
        <v>0</v>
      </c>
      <c r="E48" s="120">
        <f>Финплан_ЧечЭ!E48-Финплан_ЧечЭ_июль!E48</f>
        <v>0</v>
      </c>
      <c r="F48" s="120">
        <f>Финплан_ЧечЭ!F48-Финплан_ЧечЭ_июль!F48</f>
        <v>0</v>
      </c>
      <c r="G48" s="120">
        <f>Финплан_ЧечЭ!G48-Финплан_ЧечЭ_июль!G48</f>
        <v>0</v>
      </c>
      <c r="H48" s="273">
        <f>Финплан_ЧечЭ!H48-Финплан_ЧечЭ_июль!H48</f>
        <v>0</v>
      </c>
      <c r="I48" s="120">
        <f>Финплан_ЧечЭ!I48-Финплан_ЧечЭ_июль!I48</f>
        <v>-0.25968124999999809</v>
      </c>
      <c r="J48" s="120">
        <f>Финплан_ЧечЭ!J48-Финплан_ЧечЭ_июль!J48</f>
        <v>0</v>
      </c>
      <c r="K48" s="120">
        <f>Финплан_ЧечЭ!K48-Финплан_ЧечЭ_июль!K48</f>
        <v>8.1010934700000004</v>
      </c>
      <c r="L48" s="120">
        <f>Финплан_ЧечЭ!L48-Финплан_ЧечЭ_июль!L48</f>
        <v>0</v>
      </c>
      <c r="M48" s="120">
        <f>Финплан_ЧечЭ!M48-Финплан_ЧечЭ_июль!M48</f>
        <v>0</v>
      </c>
      <c r="N48" s="120">
        <f>Финплан_ЧечЭ!N48-Финплан_ЧечЭ_июль!N48</f>
        <v>0</v>
      </c>
      <c r="O48" s="120">
        <f>Финплан_ЧечЭ!O48-Финплан_ЧечЭ_июль!O48</f>
        <v>0</v>
      </c>
      <c r="P48" s="120">
        <f>Финплан_ЧечЭ!P48-Финплан_ЧечЭ_июль!P48</f>
        <v>0</v>
      </c>
      <c r="Q48" s="120">
        <f>Финплан_ЧечЭ!Q48-Финплан_ЧечЭ_июль!Q48</f>
        <v>0</v>
      </c>
      <c r="R48" s="261">
        <f>Финплан_ЧечЭ!R48-Финплан_ЧечЭ_июль!R48</f>
        <v>0</v>
      </c>
      <c r="S48" s="261">
        <f>Финплан_ЧечЭ!S48-Финплан_ЧечЭ_июль!S48</f>
        <v>0</v>
      </c>
      <c r="T48" s="245">
        <f>Финплан_ЧечЭ!T48-Финплан_ЧечЭ_июль!T48</f>
        <v>-8.2793711899999991</v>
      </c>
      <c r="U48" s="245">
        <f>Финплан_ЧечЭ!U48-Финплан_ЧечЭ_июль!U48</f>
        <v>-8.2793711899999991</v>
      </c>
      <c r="V48" s="147"/>
      <c r="W48" s="148"/>
    </row>
    <row r="49" spans="1:23" s="8" customFormat="1" x14ac:dyDescent="0.25">
      <c r="A49" s="11" t="s">
        <v>162</v>
      </c>
      <c r="B49" s="30" t="s">
        <v>262</v>
      </c>
      <c r="C49" s="49" t="s">
        <v>256</v>
      </c>
      <c r="D49" s="241">
        <f>Финплан_ЧечЭ!D49-Финплан_ЧечЭ_июль!D49</f>
        <v>0</v>
      </c>
      <c r="E49" s="241">
        <f>Финплан_ЧечЭ!E49-Финплан_ЧечЭ_июль!E49</f>
        <v>0</v>
      </c>
      <c r="F49" s="241">
        <f>Финплан_ЧечЭ!F49-Финплан_ЧечЭ_июль!F49</f>
        <v>0</v>
      </c>
      <c r="G49" s="241">
        <f>Финплан_ЧечЭ!G49-Финплан_ЧечЭ_июль!G49</f>
        <v>0</v>
      </c>
      <c r="H49" s="241">
        <f>Финплан_ЧечЭ!H49-Финплан_ЧечЭ_июль!H49</f>
        <v>0</v>
      </c>
      <c r="I49" s="241">
        <f>Финплан_ЧечЭ!I49-Финплан_ЧечЭ_июль!I49</f>
        <v>-41.480887515682099</v>
      </c>
      <c r="J49" s="241">
        <f>Финплан_ЧечЭ!J49-Финплан_ЧечЭ_июль!J49</f>
        <v>-2.8421709430404007E-13</v>
      </c>
      <c r="K49" s="241">
        <f>Финплан_ЧечЭ!K49-Финплан_ЧечЭ_июль!K49</f>
        <v>48.999832526229852</v>
      </c>
      <c r="L49" s="241">
        <f>Финплан_ЧечЭ!L49-Финплан_ЧечЭ_июль!L49</f>
        <v>1.0800249583553523E-12</v>
      </c>
      <c r="M49" s="241">
        <f>Финплан_ЧечЭ!M49-Финплан_ЧечЭ_июль!M49</f>
        <v>-4.5918607766674313</v>
      </c>
      <c r="N49" s="241">
        <f>Финплан_ЧечЭ!N49-Финплан_ЧечЭ_июль!N49</f>
        <v>-8.5265128291212022E-13</v>
      </c>
      <c r="O49" s="241">
        <f>Финплан_ЧечЭ!O49-Финплан_ЧечЭ_июль!O49</f>
        <v>-10.087434144678753</v>
      </c>
      <c r="P49" s="241">
        <f>Финплан_ЧечЭ!P49-Финплан_ЧечЭ_июль!P49</f>
        <v>-2.8421709430404007E-13</v>
      </c>
      <c r="Q49" s="241">
        <f>Финплан_ЧечЭ!Q49-Финплан_ЧечЭ_июль!Q49</f>
        <v>-10.94382141895386</v>
      </c>
      <c r="R49" s="241">
        <f>Финплан_ЧечЭ!R49-Финплан_ЧечЭ_июль!R49</f>
        <v>-22.3014544598621</v>
      </c>
      <c r="S49" s="241">
        <f>Финплан_ЧечЭ!S49-Финплан_ЧечЭ_июль!S49</f>
        <v>-34.928786920019718</v>
      </c>
      <c r="T49" s="241">
        <f>Финплан_ЧечЭ!T49-Финплан_ЧечЭ_июль!T49</f>
        <v>-1264.7495764139121</v>
      </c>
      <c r="U49" s="241">
        <f>Финплан_ЧечЭ!U49-Финплан_ЧечЭ_июль!U49</f>
        <v>-1027.5445211017682</v>
      </c>
      <c r="V49" s="147"/>
      <c r="W49" s="148"/>
    </row>
    <row r="50" spans="1:23" s="19" customFormat="1" x14ac:dyDescent="0.25">
      <c r="A50" s="24"/>
      <c r="B50" s="31" t="s">
        <v>15</v>
      </c>
      <c r="C50" s="50"/>
      <c r="D50" s="124" t="e">
        <f>Финплан_ЧечЭ!D50-Финплан_ЧечЭ_июль!D50</f>
        <v>#VALUE!</v>
      </c>
      <c r="E50" s="154" t="e">
        <f>Финплан_ЧечЭ!E50-Финплан_ЧечЭ_июль!E50</f>
        <v>#VALUE!</v>
      </c>
      <c r="F50" s="154" t="e">
        <f>Финплан_ЧечЭ!F50-Финплан_ЧечЭ_июль!F50</f>
        <v>#VALUE!</v>
      </c>
      <c r="G50" s="154" t="e">
        <f>Финплан_ЧечЭ!G50-Финплан_ЧечЭ_июль!G50</f>
        <v>#VALUE!</v>
      </c>
      <c r="H50" s="154" t="e">
        <f>Финплан_ЧечЭ!H50-Финплан_ЧечЭ_июль!H50</f>
        <v>#VALUE!</v>
      </c>
      <c r="I50" s="154" t="e">
        <f>Финплан_ЧечЭ!I50-Финплан_ЧечЭ_июль!I50</f>
        <v>#VALUE!</v>
      </c>
      <c r="J50" s="154" t="e">
        <f>Финплан_ЧечЭ!J50-Финплан_ЧечЭ_июль!J50</f>
        <v>#VALUE!</v>
      </c>
      <c r="K50" s="154" t="e">
        <f>Финплан_ЧечЭ!K50-Финплан_ЧечЭ_июль!K50</f>
        <v>#VALUE!</v>
      </c>
      <c r="L50" s="154" t="e">
        <f>Финплан_ЧечЭ!L50-Финплан_ЧечЭ_июль!L50</f>
        <v>#VALUE!</v>
      </c>
      <c r="M50" s="154" t="e">
        <f>Финплан_ЧечЭ!M50-Финплан_ЧечЭ_июль!M50</f>
        <v>#VALUE!</v>
      </c>
      <c r="N50" s="154" t="e">
        <f>Финплан_ЧечЭ!N50-Финплан_ЧечЭ_июль!N50</f>
        <v>#VALUE!</v>
      </c>
      <c r="O50" s="154" t="e">
        <f>Финплан_ЧечЭ!O50-Финплан_ЧечЭ_июль!O50</f>
        <v>#VALUE!</v>
      </c>
      <c r="P50" s="154" t="e">
        <f>Финплан_ЧечЭ!P50-Финплан_ЧечЭ_июль!P50</f>
        <v>#VALUE!</v>
      </c>
      <c r="Q50" s="154" t="e">
        <f>Финплан_ЧечЭ!Q50-Финплан_ЧечЭ_июль!Q50</f>
        <v>#VALUE!</v>
      </c>
      <c r="R50" s="154" t="e">
        <f>Финплан_ЧечЭ!R50-Финплан_ЧечЭ_июль!R50</f>
        <v>#VALUE!</v>
      </c>
      <c r="S50" s="150" t="e">
        <f>Финплан_ЧечЭ!S50-Финплан_ЧечЭ_июль!S50</f>
        <v>#VALUE!</v>
      </c>
      <c r="T50" s="154" t="e">
        <f>Финплан_ЧечЭ!T50-Финплан_ЧечЭ_июль!T50</f>
        <v>#VALUE!</v>
      </c>
      <c r="U50" s="150" t="e">
        <f>Финплан_ЧечЭ!U50-Финплан_ЧечЭ_июль!U50</f>
        <v>#VALUE!</v>
      </c>
      <c r="V50" s="151"/>
      <c r="W50" s="152"/>
    </row>
    <row r="51" spans="1:23" s="8" customFormat="1" x14ac:dyDescent="0.25">
      <c r="A51" s="25"/>
      <c r="B51" s="30" t="s">
        <v>264</v>
      </c>
      <c r="C51" s="49" t="s">
        <v>256</v>
      </c>
      <c r="D51" s="124">
        <f>Финплан_ЧечЭ!D51-Финплан_ЧечЭ_июль!D51</f>
        <v>0</v>
      </c>
      <c r="E51" s="124">
        <f>Финплан_ЧечЭ!E51-Финплан_ЧечЭ_июль!E51</f>
        <v>0</v>
      </c>
      <c r="F51" s="124">
        <f>Финплан_ЧечЭ!F51-Финплан_ЧечЭ_июль!F51</f>
        <v>0</v>
      </c>
      <c r="G51" s="124">
        <f>Финплан_ЧечЭ!G51-Финплан_ЧечЭ_июль!G51</f>
        <v>0</v>
      </c>
      <c r="H51" s="154">
        <f>Финплан_ЧечЭ!H51-Финплан_ЧечЭ_июль!H51</f>
        <v>26.300000000000011</v>
      </c>
      <c r="I51" s="154">
        <f>Финплан_ЧечЭ!I51-Финплан_ЧечЭ_июль!I51</f>
        <v>-24.251360000000005</v>
      </c>
      <c r="J51" s="154">
        <f>Финплан_ЧечЭ!J51-Финплан_ЧечЭ_июль!J51</f>
        <v>0</v>
      </c>
      <c r="K51" s="154">
        <f>Финплан_ЧечЭ!K51-Финплан_ЧечЭ_июль!K51</f>
        <v>8.6681399974289945</v>
      </c>
      <c r="L51" s="154">
        <f>Финплан_ЧечЭ!L51-Финплан_ЧечЭ_июль!L51</f>
        <v>0</v>
      </c>
      <c r="M51" s="154">
        <f>Финплан_ЧечЭ!M51-Финплан_ЧечЭ_июль!M51</f>
        <v>-46.746874263666172</v>
      </c>
      <c r="N51" s="154">
        <f>Финплан_ЧечЭ!N51-Финплан_ЧечЭ_июль!N51</f>
        <v>0</v>
      </c>
      <c r="O51" s="154">
        <f>Финплан_ЧечЭ!O51-Финплан_ЧечЭ_июль!O51</f>
        <v>-19.750774270878225</v>
      </c>
      <c r="P51" s="154">
        <f>Финплан_ЧечЭ!P51-Финплан_ЧечЭ_июль!P51</f>
        <v>0</v>
      </c>
      <c r="Q51" s="154">
        <f>Финплан_ЧечЭ!Q51-Финплан_ЧечЭ_июль!Q51</f>
        <v>-21.282774278177072</v>
      </c>
      <c r="R51" s="154">
        <f>Финплан_ЧечЭ!R51-Финплан_ЧечЭ_июль!R51</f>
        <v>0</v>
      </c>
      <c r="S51" s="146">
        <f>Финплан_ЧечЭ!S51-Финплан_ЧечЭ_июль!S51</f>
        <v>-29.286174785559581</v>
      </c>
      <c r="T51" s="154">
        <f>Финплан_ЧечЭ!T51-Финплан_ЧечЭ_июль!T51</f>
        <v>-879.23986694144514</v>
      </c>
      <c r="U51" s="146">
        <f>Финплан_ЧечЭ!U51-Финплан_ЧечЭ_июль!U51</f>
        <v>-907.84365799333114</v>
      </c>
      <c r="V51" s="147"/>
      <c r="W51" s="148"/>
    </row>
    <row r="52" spans="1:23" s="8" customFormat="1" x14ac:dyDescent="0.25">
      <c r="A52" s="25"/>
      <c r="B52" s="30" t="s">
        <v>265</v>
      </c>
      <c r="C52" s="49" t="s">
        <v>256</v>
      </c>
      <c r="D52" s="124">
        <f>Финплан_ЧечЭ!D52-Финплан_ЧечЭ_июль!D52</f>
        <v>0</v>
      </c>
      <c r="E52" s="124">
        <f>Финплан_ЧечЭ!E52-Финплан_ЧечЭ_июль!E52</f>
        <v>0</v>
      </c>
      <c r="F52" s="124">
        <f>Финплан_ЧечЭ!F52-Финплан_ЧечЭ_июль!F52</f>
        <v>0</v>
      </c>
      <c r="G52" s="124">
        <f>Финплан_ЧечЭ!G52-Финплан_ЧечЭ_июль!G52</f>
        <v>0</v>
      </c>
      <c r="H52" s="154">
        <f>Финплан_ЧечЭ!H52-Финплан_ЧечЭ_июль!H52</f>
        <v>-25.777493362422547</v>
      </c>
      <c r="I52" s="154">
        <f>Финплан_ЧечЭ!I52-Финплан_ЧечЭ_июль!I52</f>
        <v>-12.165176832093266</v>
      </c>
      <c r="J52" s="154">
        <f>Финплан_ЧечЭ!J52-Финплан_ЧечЭ_июль!J52</f>
        <v>0</v>
      </c>
      <c r="K52" s="154">
        <f>Финплан_ЧечЭ!K52-Финплан_ЧечЭ_июль!K52</f>
        <v>1531.2681800149046</v>
      </c>
      <c r="L52" s="154">
        <f>Финплан_ЧечЭ!L52-Финплан_ЧечЭ_июль!L52</f>
        <v>0</v>
      </c>
      <c r="M52" s="154">
        <f>Финплан_ЧечЭ!M52-Финплан_ЧечЭ_июль!M52</f>
        <v>0</v>
      </c>
      <c r="N52" s="154">
        <f>Финплан_ЧечЭ!N52-Финплан_ЧечЭ_июль!N52</f>
        <v>0</v>
      </c>
      <c r="O52" s="154">
        <f>Финплан_ЧечЭ!O52-Финплан_ЧечЭ_июль!O52</f>
        <v>0</v>
      </c>
      <c r="P52" s="154">
        <f>Финплан_ЧечЭ!P52-Финплан_ЧечЭ_июль!P52</f>
        <v>0</v>
      </c>
      <c r="Q52" s="154">
        <f>Финплан_ЧечЭ!Q52-Финплан_ЧечЭ_июль!Q52</f>
        <v>0</v>
      </c>
      <c r="R52" s="154">
        <f>Финплан_ЧечЭ!R52-Финплан_ЧечЭ_июль!R52</f>
        <v>0</v>
      </c>
      <c r="S52" s="146">
        <f>Финплан_ЧечЭ!S52-Финплан_ЧечЭ_июль!S52</f>
        <v>0</v>
      </c>
      <c r="T52" s="154">
        <f>Финплан_ЧечЭ!T52-Финплан_ЧечЭ_июль!T52</f>
        <v>-1402.9898515745156</v>
      </c>
      <c r="U52" s="146">
        <f>Финплан_ЧечЭ!U52-Финплан_ЧечЭ_июль!U52</f>
        <v>-1377.212358212093</v>
      </c>
      <c r="V52" s="147"/>
      <c r="W52" s="148"/>
    </row>
    <row r="53" spans="1:23" s="8" customFormat="1" x14ac:dyDescent="0.25">
      <c r="A53" s="25"/>
      <c r="B53" s="30" t="s">
        <v>30</v>
      </c>
      <c r="C53" s="49" t="s">
        <v>256</v>
      </c>
      <c r="D53" s="124">
        <f>Финплан_ЧечЭ!D53-Финплан_ЧечЭ_июль!D53</f>
        <v>0</v>
      </c>
      <c r="E53" s="124">
        <f>Финплан_ЧечЭ!E53-Финплан_ЧечЭ_июль!E53</f>
        <v>0</v>
      </c>
      <c r="F53" s="124">
        <f>Финплан_ЧечЭ!F53-Финплан_ЧечЭ_июль!F53</f>
        <v>0</v>
      </c>
      <c r="G53" s="124">
        <f>Финплан_ЧечЭ!G53-Финплан_ЧечЭ_июль!G53</f>
        <v>0</v>
      </c>
      <c r="H53" s="154">
        <f>Финплан_ЧечЭ!H53-Финплан_ЧечЭ_июль!H53</f>
        <v>0</v>
      </c>
      <c r="I53" s="154">
        <f>Финплан_ЧечЭ!I53-Финплан_ЧечЭ_июль!I53</f>
        <v>-42.899544731526333</v>
      </c>
      <c r="J53" s="154">
        <f>Финплан_ЧечЭ!J53-Финплан_ЧечЭ_июль!J53</f>
        <v>0</v>
      </c>
      <c r="K53" s="154">
        <f>Финплан_ЧечЭ!K53-Финплан_ЧечЭ_июль!K53</f>
        <v>-180.55299890014368</v>
      </c>
      <c r="L53" s="154">
        <f>Финплан_ЧечЭ!L53-Финплан_ЧечЭ_июль!L53</f>
        <v>0</v>
      </c>
      <c r="M53" s="154">
        <f>Финплан_ЧечЭ!M53-Финплан_ЧечЭ_июль!M53</f>
        <v>-190.13120512077006</v>
      </c>
      <c r="N53" s="154">
        <f>Финплан_ЧечЭ!N53-Финплан_ЧечЭ_июль!N53</f>
        <v>0</v>
      </c>
      <c r="O53" s="154">
        <f>Финплан_ЧечЭ!O53-Финплан_ЧечЭ_июль!O53</f>
        <v>-191.03411483939902</v>
      </c>
      <c r="P53" s="154">
        <f>Финплан_ЧечЭ!P53-Финплан_ЧечЭ_июль!P53</f>
        <v>0</v>
      </c>
      <c r="Q53" s="154">
        <f>Финплан_ЧечЭ!Q53-Финплан_ЧечЭ_июль!Q53</f>
        <v>-192.93205640184891</v>
      </c>
      <c r="R53" s="154">
        <f>Финплан_ЧечЭ!R53-Финплан_ЧечЭ_июль!R53</f>
        <v>0</v>
      </c>
      <c r="S53" s="146">
        <f>Финплан_ЧечЭ!S53-Финплан_ЧечЭ_июль!S53</f>
        <v>-194.84386186875531</v>
      </c>
      <c r="T53" s="154">
        <f>Финплан_ЧечЭ!T53-Финплан_ЧечЭ_июль!T53</f>
        <v>-1292.3606967091662</v>
      </c>
      <c r="U53" s="146">
        <f>Финплан_ЧечЭ!U53-Финплан_ЧечЭ_июль!U53</f>
        <v>-1470.7934069124435</v>
      </c>
      <c r="V53" s="147"/>
      <c r="W53" s="148"/>
    </row>
    <row r="54" spans="1:23" s="19" customFormat="1" x14ac:dyDescent="0.25">
      <c r="A54" s="24" t="s">
        <v>57</v>
      </c>
      <c r="B54" s="29" t="s">
        <v>103</v>
      </c>
      <c r="C54" s="50" t="s">
        <v>256</v>
      </c>
      <c r="D54" s="240">
        <f>Финплан_ЧечЭ!D54-Финплан_ЧечЭ_июль!D54</f>
        <v>0</v>
      </c>
      <c r="E54" s="240">
        <f>Финплан_ЧечЭ!E54-Финплан_ЧечЭ_июль!E54</f>
        <v>0</v>
      </c>
      <c r="F54" s="240">
        <f>Финплан_ЧечЭ!F54-Финплан_ЧечЭ_июль!F54</f>
        <v>0</v>
      </c>
      <c r="G54" s="240">
        <f>Финплан_ЧечЭ!G54-Финплан_ЧечЭ_июль!G54</f>
        <v>0</v>
      </c>
      <c r="H54" s="240">
        <f>Финплан_ЧечЭ!H54-Финплан_ЧечЭ_июль!H54</f>
        <v>-424.06743699946901</v>
      </c>
      <c r="I54" s="240">
        <f>Финплан_ЧечЭ!I54-Финплан_ЧечЭ_июль!I54</f>
        <v>-192.30585667255761</v>
      </c>
      <c r="J54" s="240">
        <f>Финплан_ЧечЭ!J54-Финплан_ЧечЭ_июль!J54</f>
        <v>-973.1480053719979</v>
      </c>
      <c r="K54" s="240">
        <f>Финплан_ЧечЭ!K54-Финплан_ЧечЭ_июль!K54</f>
        <v>-1050.9014820963116</v>
      </c>
      <c r="L54" s="240">
        <f>Финплан_ЧечЭ!L54-Финплан_ЧечЭ_июль!L54</f>
        <v>-803.76603372572072</v>
      </c>
      <c r="M54" s="240">
        <f>Финплан_ЧечЭ!M54-Финплан_ЧечЭ_июль!M54</f>
        <v>-1039.0287699151875</v>
      </c>
      <c r="N54" s="240">
        <f>Финплан_ЧечЭ!N54-Финплан_ЧечЭ_июль!N54</f>
        <v>-686.67903708034646</v>
      </c>
      <c r="O54" s="240">
        <f>Финплан_ЧечЭ!O54-Финплан_ЧечЭ_июль!O54</f>
        <v>-972.53661991696413</v>
      </c>
      <c r="P54" s="240">
        <f>Финплан_ЧечЭ!P54-Финплан_ЧечЭ_июль!P54</f>
        <v>-939.31076950103125</v>
      </c>
      <c r="Q54" s="240">
        <f>Финплан_ЧечЭ!Q54-Финплан_ЧечЭ_июль!Q54</f>
        <v>-1282.0096705863084</v>
      </c>
      <c r="R54" s="240">
        <f>Финплан_ЧечЭ!R54-Финплан_ЧечЭ_июль!R54</f>
        <v>-1152.0058739096607</v>
      </c>
      <c r="S54" s="240">
        <f>Финплан_ЧечЭ!S54-Финплан_ЧечЭ_июль!S54</f>
        <v>-1554.3230513900639</v>
      </c>
      <c r="T54" s="240">
        <f>Финплан_ЧечЭ!T54-Финплан_ЧечЭ_июль!T54</f>
        <v>-4315.3963815160378</v>
      </c>
      <c r="U54" s="240">
        <f>Финплан_ЧечЭ!U54-Финплан_ЧечЭ_июль!U54</f>
        <v>-4288.526422097797</v>
      </c>
      <c r="V54" s="151"/>
      <c r="W54" s="152"/>
    </row>
    <row r="55" spans="1:23" s="8" customFormat="1" x14ac:dyDescent="0.25">
      <c r="A55" s="25" t="s">
        <v>42</v>
      </c>
      <c r="B55" s="30" t="s">
        <v>316</v>
      </c>
      <c r="C55" s="49" t="s">
        <v>256</v>
      </c>
      <c r="D55" s="241">
        <f>Финплан_ЧечЭ!D55-Финплан_ЧечЭ_июль!D55</f>
        <v>0</v>
      </c>
      <c r="E55" s="241">
        <f>Финплан_ЧечЭ!E55-Финплан_ЧечЭ_июль!E55</f>
        <v>0</v>
      </c>
      <c r="F55" s="241">
        <f>Финплан_ЧечЭ!F55-Финплан_ЧечЭ_июль!F55</f>
        <v>0</v>
      </c>
      <c r="G55" s="241">
        <f>Финплан_ЧечЭ!G55-Финплан_ЧечЭ_июль!G55</f>
        <v>0</v>
      </c>
      <c r="H55" s="241">
        <f>Финплан_ЧечЭ!H55-Финплан_ЧечЭ_июль!H55</f>
        <v>-414.06433359430139</v>
      </c>
      <c r="I55" s="241">
        <f>Финплан_ЧечЭ!I55-Финплан_ЧечЭ_июль!I55</f>
        <v>-330.63163371487781</v>
      </c>
      <c r="J55" s="241">
        <f>Финплан_ЧечЭ!J55-Финплан_ЧечЭ_июль!J55</f>
        <v>-973.1480053719979</v>
      </c>
      <c r="K55" s="241">
        <f>Финплан_ЧечЭ!K55-Финплан_ЧечЭ_июль!K55</f>
        <v>-1171.8593983512292</v>
      </c>
      <c r="L55" s="241">
        <f>Финплан_ЧечЭ!L55-Финплан_ЧечЭ_июль!L55</f>
        <v>-803.76603372572072</v>
      </c>
      <c r="M55" s="241">
        <f>Финплан_ЧечЭ!M55-Финплан_ЧечЭ_июль!M55</f>
        <v>-1039.6511191327222</v>
      </c>
      <c r="N55" s="241">
        <f>Финплан_ЧечЭ!N55-Финплан_ЧечЭ_июль!N55</f>
        <v>-686.67903708034646</v>
      </c>
      <c r="O55" s="241">
        <f>Финплан_ЧечЭ!O55-Финплан_ЧечЭ_июль!O55</f>
        <v>-978.17401944457788</v>
      </c>
      <c r="P55" s="241">
        <f>Финплан_ЧечЭ!P55-Финплан_ЧечЭ_июль!P55</f>
        <v>-939.31076950103125</v>
      </c>
      <c r="Q55" s="241">
        <f>Финплан_ЧечЭ!Q55-Финплан_ЧечЭ_июль!Q55</f>
        <v>-1284.2838147859229</v>
      </c>
      <c r="R55" s="241">
        <f>Финплан_ЧечЭ!R55-Финплан_ЧечЭ_июль!R55</f>
        <v>-1152.0058739096607</v>
      </c>
      <c r="S55" s="241">
        <f>Финплан_ЧечЭ!S55-Финплан_ЧечЭ_июль!S55</f>
        <v>-1554.9649895014263</v>
      </c>
      <c r="T55" s="241">
        <f>Финплан_ЧечЭ!T55-Финплан_ЧечЭ_июль!T55</f>
        <v>-4368.2263155370511</v>
      </c>
      <c r="U55" s="241">
        <f>Финплан_ЧечЭ!U55-Финплан_ЧечЭ_июль!U55</f>
        <v>-4351.3594595239783</v>
      </c>
      <c r="V55" s="147"/>
      <c r="W55" s="148"/>
    </row>
    <row r="56" spans="1:23" s="8" customFormat="1" x14ac:dyDescent="0.25">
      <c r="A56" s="25" t="s">
        <v>43</v>
      </c>
      <c r="B56" s="30" t="s">
        <v>317</v>
      </c>
      <c r="C56" s="49" t="s">
        <v>256</v>
      </c>
      <c r="D56" s="241">
        <f>Финплан_ЧечЭ!D56-Финплан_ЧечЭ_июль!D56</f>
        <v>0</v>
      </c>
      <c r="E56" s="241">
        <f>Финплан_ЧечЭ!E56-Финплан_ЧечЭ_июль!E56</f>
        <v>0</v>
      </c>
      <c r="F56" s="241">
        <f>Финплан_ЧечЭ!F56-Финплан_ЧечЭ_июль!F56</f>
        <v>0</v>
      </c>
      <c r="G56" s="241">
        <f>Финплан_ЧечЭ!G56-Финплан_ЧечЭ_июль!G56</f>
        <v>0</v>
      </c>
      <c r="H56" s="241">
        <f>Финплан_ЧечЭ!H56-Финплан_ЧечЭ_июль!H56</f>
        <v>-9.6134663300000014</v>
      </c>
      <c r="I56" s="241">
        <f>Финплан_ЧечЭ!I56-Финплан_ЧечЭ_июль!I56</f>
        <v>-2.1285904023200004</v>
      </c>
      <c r="J56" s="241">
        <f>Финплан_ЧечЭ!J56-Финплан_ЧечЭ_июль!J56</f>
        <v>0</v>
      </c>
      <c r="K56" s="241">
        <f>Финплан_ЧечЭ!K56-Финплан_ЧечЭ_июль!K56</f>
        <v>1.1834560933280751</v>
      </c>
      <c r="L56" s="241">
        <f>Финплан_ЧечЭ!L56-Финплан_ЧечЭ_июль!L56</f>
        <v>0</v>
      </c>
      <c r="M56" s="241">
        <f>Финплан_ЧечЭ!M56-Финплан_ЧечЭ_июль!M56</f>
        <v>0.12210382467783848</v>
      </c>
      <c r="N56" s="241">
        <f>Финплан_ЧечЭ!N56-Финплан_ЧечЭ_июль!N56</f>
        <v>0</v>
      </c>
      <c r="O56" s="241">
        <f>Финплан_ЧечЭ!O56-Финплан_ЧечЭ_июль!O56</f>
        <v>5.1371541347568899</v>
      </c>
      <c r="P56" s="241">
        <f>Финплан_ЧечЭ!P56-Финплан_ЧечЭ_июль!P56</f>
        <v>0</v>
      </c>
      <c r="Q56" s="241">
        <f>Финплан_ЧечЭ!Q56-Финплан_ЧечЭ_июль!Q56</f>
        <v>1.7738988067576551</v>
      </c>
      <c r="R56" s="241">
        <f>Финплан_ЧечЭ!R56-Финплан_ЧечЭ_июль!R56</f>
        <v>0</v>
      </c>
      <c r="S56" s="241">
        <f>Финплан_ЧечЭ!S56-Финплан_ЧечЭ_июль!S56</f>
        <v>0.1416927185055496</v>
      </c>
      <c r="T56" s="241">
        <f>Финплан_ЧечЭ!T56-Финплан_ЧечЭ_июль!T56</f>
        <v>0.1416927185055496</v>
      </c>
      <c r="U56" s="241">
        <f>Финплан_ЧечЭ!U56-Финплан_ЧечЭ_июль!U56</f>
        <v>0.1416927185055496</v>
      </c>
      <c r="V56" s="147"/>
      <c r="W56" s="148"/>
    </row>
    <row r="57" spans="1:23" s="8" customFormat="1" x14ac:dyDescent="0.25">
      <c r="A57" s="11" t="s">
        <v>46</v>
      </c>
      <c r="B57" s="30" t="s">
        <v>318</v>
      </c>
      <c r="C57" s="49" t="s">
        <v>256</v>
      </c>
      <c r="D57" s="241">
        <f>Финплан_ЧечЭ!D57-Финплан_ЧечЭ_июль!D57</f>
        <v>0</v>
      </c>
      <c r="E57" s="241">
        <f>Финплан_ЧечЭ!E57-Финплан_ЧечЭ_июль!E57</f>
        <v>0</v>
      </c>
      <c r="F57" s="241">
        <f>Финплан_ЧечЭ!F57-Финплан_ЧечЭ_июль!F57</f>
        <v>0</v>
      </c>
      <c r="G57" s="241">
        <f>Финплан_ЧечЭ!G57-Финплан_ЧечЭ_июль!G57</f>
        <v>0</v>
      </c>
      <c r="H57" s="241">
        <f>Финплан_ЧечЭ!H57-Финплан_ЧечЭ_июль!H57</f>
        <v>-2.0482321327444879</v>
      </c>
      <c r="I57" s="241">
        <f>Финплан_ЧечЭ!I57-Финплан_ЧечЭ_июль!I57</f>
        <v>137.89108670564474</v>
      </c>
      <c r="J57" s="241">
        <f>Финплан_ЧечЭ!J57-Финплан_ЧечЭ_июль!J57</f>
        <v>0</v>
      </c>
      <c r="K57" s="241">
        <f>Финплан_ЧечЭ!K57-Финплан_ЧечЭ_июль!K57</f>
        <v>91.774460161627303</v>
      </c>
      <c r="L57" s="241">
        <f>Финплан_ЧечЭ!L57-Финплан_ЧечЭ_июль!L57</f>
        <v>0</v>
      </c>
      <c r="M57" s="241">
        <f>Финплан_ЧечЭ!M57-Финплан_ЧечЭ_июль!M57</f>
        <v>0</v>
      </c>
      <c r="N57" s="241">
        <f>Финплан_ЧечЭ!N57-Финплан_ЧечЭ_июль!N57</f>
        <v>0</v>
      </c>
      <c r="O57" s="241">
        <f>Финплан_ЧечЭ!O57-Финплан_ЧечЭ_июль!O57</f>
        <v>0</v>
      </c>
      <c r="P57" s="241">
        <f>Финплан_ЧечЭ!P57-Финплан_ЧечЭ_июль!P57</f>
        <v>0</v>
      </c>
      <c r="Q57" s="241">
        <f>Финплан_ЧечЭ!Q57-Финплан_ЧечЭ_июль!Q57</f>
        <v>0</v>
      </c>
      <c r="R57" s="241">
        <f>Финплан_ЧечЭ!R57-Финплан_ЧечЭ_июль!R57</f>
        <v>0</v>
      </c>
      <c r="S57" s="241">
        <f>Финплан_ЧечЭ!S57-Финплан_ЧечЭ_июль!S57</f>
        <v>0</v>
      </c>
      <c r="T57" s="241">
        <f>Финплан_ЧечЭ!T57-Финплан_ЧечЭ_июль!T57</f>
        <v>0</v>
      </c>
      <c r="U57" s="241">
        <f>Финплан_ЧечЭ!U57-Финплан_ЧечЭ_июль!U57</f>
        <v>0</v>
      </c>
      <c r="V57" s="147"/>
      <c r="W57" s="148"/>
    </row>
    <row r="58" spans="1:23" s="8" customFormat="1" x14ac:dyDescent="0.25">
      <c r="A58" s="11" t="s">
        <v>92</v>
      </c>
      <c r="B58" s="30" t="s">
        <v>29</v>
      </c>
      <c r="C58" s="49" t="s">
        <v>256</v>
      </c>
      <c r="D58" s="241">
        <f>Финплан_ЧечЭ!D58-Финплан_ЧечЭ_июль!D58</f>
        <v>0</v>
      </c>
      <c r="E58" s="241">
        <f>Финплан_ЧечЭ!E58-Финплан_ЧечЭ_июль!E58</f>
        <v>0</v>
      </c>
      <c r="F58" s="241">
        <f>Финплан_ЧечЭ!F58-Финплан_ЧечЭ_июль!F58</f>
        <v>0</v>
      </c>
      <c r="G58" s="241">
        <f>Финплан_ЧечЭ!G58-Финплан_ЧечЭ_июль!G58</f>
        <v>0</v>
      </c>
      <c r="H58" s="241">
        <f>Финплан_ЧечЭ!H58-Финплан_ЧечЭ_июль!H58</f>
        <v>1.6585950575769211</v>
      </c>
      <c r="I58" s="241">
        <f>Финплан_ЧечЭ!I58-Финплан_ЧечЭ_июль!I58</f>
        <v>2.5632807389954522</v>
      </c>
      <c r="J58" s="241">
        <f>Финплан_ЧечЭ!J58-Финплан_ЧечЭ_июль!J58</f>
        <v>0</v>
      </c>
      <c r="K58" s="241">
        <f>Финплан_ЧечЭ!K58-Финплан_ЧечЭ_июль!K58</f>
        <v>27.999999999962075</v>
      </c>
      <c r="L58" s="241">
        <f>Финплан_ЧечЭ!L58-Финплан_ЧечЭ_июль!L58</f>
        <v>0</v>
      </c>
      <c r="M58" s="241">
        <f>Финплан_ЧечЭ!M58-Финплан_ЧечЭ_июль!M58</f>
        <v>0.50024539285682224</v>
      </c>
      <c r="N58" s="241">
        <f>Финплан_ЧечЭ!N58-Финплан_ЧечЭ_июль!N58</f>
        <v>0</v>
      </c>
      <c r="O58" s="241">
        <f>Финплан_ЧечЭ!O58-Финплан_ЧечЭ_июль!O58</f>
        <v>0.50024539285682224</v>
      </c>
      <c r="P58" s="241">
        <f>Финплан_ЧечЭ!P58-Финплан_ЧечЭ_июль!P58</f>
        <v>0</v>
      </c>
      <c r="Q58" s="241">
        <f>Финплан_ЧечЭ!Q58-Финплан_ЧечЭ_июль!Q58</f>
        <v>0.50024539285682224</v>
      </c>
      <c r="R58" s="241">
        <f>Финплан_ЧечЭ!R58-Финплан_ЧечЭ_июль!R58</f>
        <v>0</v>
      </c>
      <c r="S58" s="241">
        <f>Финплан_ЧечЭ!S58-Финплан_ЧечЭ_июль!S58</f>
        <v>0.50024539285682224</v>
      </c>
      <c r="T58" s="241">
        <f>Финплан_ЧечЭ!T58-Финплан_ЧечЭ_июль!T58</f>
        <v>0.50024539266783563</v>
      </c>
      <c r="U58" s="241">
        <f>Финплан_ЧечЭ!U58-Финплан_ЧечЭ_июль!U58</f>
        <v>-1.1583496649090854</v>
      </c>
      <c r="V58" s="147"/>
      <c r="W58" s="148"/>
    </row>
    <row r="59" spans="1:23" s="19" customFormat="1" x14ac:dyDescent="0.25">
      <c r="A59" s="24" t="s">
        <v>58</v>
      </c>
      <c r="B59" s="29" t="s">
        <v>105</v>
      </c>
      <c r="C59" s="50" t="s">
        <v>256</v>
      </c>
      <c r="D59" s="240">
        <f>Финплан_ЧечЭ!D59-Финплан_ЧечЭ_июль!D59</f>
        <v>0</v>
      </c>
      <c r="E59" s="240">
        <f>Финплан_ЧечЭ!E59-Финплан_ЧечЭ_июль!E59</f>
        <v>0</v>
      </c>
      <c r="F59" s="240">
        <f>Финплан_ЧечЭ!F59-Финплан_ЧечЭ_июль!F59</f>
        <v>0</v>
      </c>
      <c r="G59" s="240">
        <f>Финплан_ЧечЭ!G59-Финплан_ЧечЭ_июль!G59</f>
        <v>0</v>
      </c>
      <c r="H59" s="240">
        <f>Финплан_ЧечЭ!H59-Финплан_ЧечЭ_июль!H59</f>
        <v>-7.3924225120107394</v>
      </c>
      <c r="I59" s="240">
        <f>Финплан_ЧечЭ!I59-Финплан_ЧечЭ_июль!I59</f>
        <v>306.59183700127096</v>
      </c>
      <c r="J59" s="240">
        <f>Финплан_ЧечЭ!J59-Финплан_ЧечЭ_июль!J59</f>
        <v>-161.5064051899638</v>
      </c>
      <c r="K59" s="240">
        <f>Финплан_ЧечЭ!K59-Финплан_ЧечЭ_июль!K59</f>
        <v>-1235.943771130331</v>
      </c>
      <c r="L59" s="240">
        <f>Финплан_ЧечЭ!L59-Финплан_ЧечЭ_июль!L59</f>
        <v>-452.07748071414073</v>
      </c>
      <c r="M59" s="240">
        <f>Финплан_ЧечЭ!M59-Финплан_ЧечЭ_июль!M59</f>
        <v>20.301477467358154</v>
      </c>
      <c r="N59" s="240">
        <f>Финплан_ЧечЭ!N59-Финплан_ЧечЭ_июль!N59</f>
        <v>-701.41902281832563</v>
      </c>
      <c r="O59" s="240">
        <f>Финплан_ЧечЭ!O59-Финплан_ЧечЭ_июль!O59</f>
        <v>327.5297195985446</v>
      </c>
      <c r="P59" s="240">
        <f>Финплан_ЧечЭ!P59-Финплан_ЧечЭ_июль!P59</f>
        <v>-620.61051590976126</v>
      </c>
      <c r="Q59" s="240">
        <f>Финплан_ЧечЭ!Q59-Финплан_ЧечЭ_июль!Q59</f>
        <v>349.77596016910104</v>
      </c>
      <c r="R59" s="240">
        <f>Финплан_ЧечЭ!R59-Финплан_ЧечЭ_июль!R59</f>
        <v>-480.09365054040273</v>
      </c>
      <c r="S59" s="240">
        <f>Финплан_ЧечЭ!S59-Финплан_ЧечЭ_июль!S59</f>
        <v>373.10089491673148</v>
      </c>
      <c r="T59" s="240">
        <f>Финплан_ЧечЭ!T59-Финплан_ЧечЭ_июль!T59</f>
        <v>-706.48979588336158</v>
      </c>
      <c r="U59" s="240">
        <f>Финплан_ЧечЭ!U59-Финплан_ЧечЭ_июль!U59</f>
        <v>2059.8162808325637</v>
      </c>
      <c r="V59" s="147"/>
      <c r="W59" s="148"/>
    </row>
    <row r="60" spans="1:23" s="19" customFormat="1" x14ac:dyDescent="0.25">
      <c r="A60" s="24" t="s">
        <v>45</v>
      </c>
      <c r="B60" s="29" t="s">
        <v>98</v>
      </c>
      <c r="C60" s="50" t="s">
        <v>256</v>
      </c>
      <c r="D60" s="124">
        <f>Финплан_ЧечЭ!D60-Финплан_ЧечЭ_июль!D60</f>
        <v>0</v>
      </c>
      <c r="E60" s="124">
        <f>Финплан_ЧечЭ!E60-Финплан_ЧечЭ_июль!E60</f>
        <v>0</v>
      </c>
      <c r="F60" s="124">
        <f>Финплан_ЧечЭ!F60-Финплан_ЧечЭ_июль!F60</f>
        <v>0</v>
      </c>
      <c r="G60" s="124">
        <f>Финплан_ЧечЭ!G60-Финплан_ЧечЭ_июль!G60</f>
        <v>0</v>
      </c>
      <c r="H60" s="124">
        <f>Финплан_ЧечЭ!H60-Финплан_ЧечЭ_июль!H60</f>
        <v>10</v>
      </c>
      <c r="I60" s="124">
        <f>Финплан_ЧечЭ!I60-Финплан_ЧечЭ_июль!I60</f>
        <v>237.79602649</v>
      </c>
      <c r="J60" s="124">
        <f>Финплан_ЧечЭ!J60-Финплан_ЧечЭ_июль!J60</f>
        <v>0</v>
      </c>
      <c r="K60" s="124">
        <f>Финплан_ЧечЭ!K60-Финплан_ЧечЭ_июль!K60</f>
        <v>-543.69299999999998</v>
      </c>
      <c r="L60" s="124">
        <f>Финплан_ЧечЭ!L60-Финплан_ЧечЭ_июль!L60</f>
        <v>-59.676210937106987</v>
      </c>
      <c r="M60" s="124">
        <f>Финплан_ЧечЭ!M60-Финплан_ЧечЭ_июль!M60</f>
        <v>-285.32378906289301</v>
      </c>
      <c r="N60" s="124">
        <f>Финплан_ЧечЭ!N60-Финплан_ЧечЭ_июль!N60</f>
        <v>-288</v>
      </c>
      <c r="O60" s="124">
        <f>Финплан_ЧечЭ!O60-Финплан_ЧечЭ_июль!O60</f>
        <v>0</v>
      </c>
      <c r="P60" s="124">
        <f>Финплан_ЧечЭ!P60-Финплан_ЧечЭ_июль!P60</f>
        <v>-184.70761946906009</v>
      </c>
      <c r="Q60" s="124">
        <f>Финплан_ЧечЭ!Q60-Финплан_ЧечЭ_июль!Q60</f>
        <v>0</v>
      </c>
      <c r="R60" s="124">
        <f>Финплан_ЧечЭ!R60-Финплан_ЧечЭ_июль!R60</f>
        <v>-19.86207290000003</v>
      </c>
      <c r="S60" s="124">
        <f>Финплан_ЧечЭ!S60-Финплан_ЧечЭ_июль!S60</f>
        <v>0</v>
      </c>
      <c r="T60" s="124">
        <f>Финплан_ЧечЭ!T60-Финплан_ЧечЭ_июль!T60</f>
        <v>-1381.26269236906</v>
      </c>
      <c r="U60" s="124">
        <f>Финплан_ЧечЭ!U60-Финплан_ЧечЭ_июль!U60</f>
        <v>-839.01678906289294</v>
      </c>
      <c r="V60" s="151"/>
      <c r="W60" s="152"/>
    </row>
    <row r="61" spans="1:23" s="19" customFormat="1" x14ac:dyDescent="0.25">
      <c r="A61" s="25" t="s">
        <v>42</v>
      </c>
      <c r="B61" s="30" t="s">
        <v>31</v>
      </c>
      <c r="C61" s="49" t="s">
        <v>256</v>
      </c>
      <c r="D61" s="120">
        <f>Финплан_ЧечЭ!D61-Финплан_ЧечЭ_июль!D61</f>
        <v>0</v>
      </c>
      <c r="E61" s="120">
        <f>Финплан_ЧечЭ!E61-Финплан_ЧечЭ_июль!E61</f>
        <v>0</v>
      </c>
      <c r="F61" s="120">
        <f>Финплан_ЧечЭ!F61-Финплан_ЧечЭ_июль!F61</f>
        <v>0</v>
      </c>
      <c r="G61" s="120">
        <f>Финплан_ЧечЭ!G61-Финплан_ЧечЭ_июль!G61</f>
        <v>0</v>
      </c>
      <c r="H61" s="120">
        <f>Финплан_ЧечЭ!H61-Финплан_ЧечЭ_июль!H61</f>
        <v>0</v>
      </c>
      <c r="I61" s="120">
        <f>Финплан_ЧечЭ!I61-Финплан_ЧечЭ_июль!I61</f>
        <v>0</v>
      </c>
      <c r="J61" s="120">
        <f>Финплан_ЧечЭ!J61-Финплан_ЧечЭ_июль!J61</f>
        <v>0</v>
      </c>
      <c r="K61" s="120">
        <f>Финплан_ЧечЭ!K61-Финплан_ЧечЭ_июль!K61</f>
        <v>0</v>
      </c>
      <c r="L61" s="120">
        <f>Финплан_ЧечЭ!L61-Финплан_ЧечЭ_июль!L61</f>
        <v>0</v>
      </c>
      <c r="M61" s="120">
        <f>Финплан_ЧечЭ!M61-Финплан_ЧечЭ_июль!M61</f>
        <v>0</v>
      </c>
      <c r="N61" s="120">
        <f>Финплан_ЧечЭ!N61-Финплан_ЧечЭ_июль!N61</f>
        <v>0</v>
      </c>
      <c r="O61" s="120">
        <f>Финплан_ЧечЭ!O61-Финплан_ЧечЭ_июль!O61</f>
        <v>0</v>
      </c>
      <c r="P61" s="120">
        <f>Финплан_ЧечЭ!P61-Финплан_ЧечЭ_июль!P61</f>
        <v>0</v>
      </c>
      <c r="Q61" s="120">
        <f>Финплан_ЧечЭ!Q61-Финплан_ЧечЭ_июль!Q61</f>
        <v>0</v>
      </c>
      <c r="R61" s="120">
        <f>Финплан_ЧечЭ!R61-Финплан_ЧечЭ_июль!R61</f>
        <v>0</v>
      </c>
      <c r="S61" s="124">
        <f>Финплан_ЧечЭ!S61-Финплан_ЧечЭ_июль!S61</f>
        <v>0</v>
      </c>
      <c r="T61" s="120">
        <f>Финплан_ЧечЭ!T61-Финплан_ЧечЭ_июль!T61</f>
        <v>0</v>
      </c>
      <c r="U61" s="124">
        <f>Финплан_ЧечЭ!U61-Финплан_ЧечЭ_июль!U61</f>
        <v>0</v>
      </c>
      <c r="V61" s="147"/>
      <c r="W61" s="148"/>
    </row>
    <row r="62" spans="1:23" s="19" customFormat="1" x14ac:dyDescent="0.25">
      <c r="A62" s="25" t="s">
        <v>43</v>
      </c>
      <c r="B62" s="30" t="s">
        <v>32</v>
      </c>
      <c r="C62" s="49" t="s">
        <v>256</v>
      </c>
      <c r="D62" s="120">
        <f>Финплан_ЧечЭ!D62-Финплан_ЧечЭ_июль!D62</f>
        <v>0</v>
      </c>
      <c r="E62" s="120">
        <f>Финплан_ЧечЭ!E62-Финплан_ЧечЭ_июль!E62</f>
        <v>0</v>
      </c>
      <c r="F62" s="120">
        <f>Финплан_ЧечЭ!F62-Финплан_ЧечЭ_июль!F62</f>
        <v>0</v>
      </c>
      <c r="G62" s="120">
        <f>Финплан_ЧечЭ!G62-Финплан_ЧечЭ_июль!G62</f>
        <v>0</v>
      </c>
      <c r="H62" s="120">
        <f>Финплан_ЧечЭ!H62-Финплан_ЧечЭ_июль!H62</f>
        <v>0</v>
      </c>
      <c r="I62" s="120">
        <f>Финплан_ЧечЭ!I62-Финплан_ЧечЭ_июль!I62</f>
        <v>4.339695110000001</v>
      </c>
      <c r="J62" s="120">
        <f>Финплан_ЧечЭ!J62-Финплан_ЧечЭ_июль!J62</f>
        <v>0</v>
      </c>
      <c r="K62" s="120">
        <f>Финплан_ЧечЭ!K62-Финплан_ЧечЭ_июль!K62</f>
        <v>0</v>
      </c>
      <c r="L62" s="120">
        <f>Финплан_ЧечЭ!L62-Финплан_ЧечЭ_июль!L62</f>
        <v>0</v>
      </c>
      <c r="M62" s="120">
        <f>Финплан_ЧечЭ!M62-Финплан_ЧечЭ_июль!M62</f>
        <v>0</v>
      </c>
      <c r="N62" s="120">
        <f>Финплан_ЧечЭ!N62-Финплан_ЧечЭ_июль!N62</f>
        <v>0</v>
      </c>
      <c r="O62" s="120">
        <f>Финплан_ЧечЭ!O62-Финплан_ЧечЭ_июль!O62</f>
        <v>0</v>
      </c>
      <c r="P62" s="120">
        <f>Финплан_ЧечЭ!P62-Финплан_ЧечЭ_июль!P62</f>
        <v>0</v>
      </c>
      <c r="Q62" s="120">
        <f>Финплан_ЧечЭ!Q62-Финплан_ЧечЭ_июль!Q62</f>
        <v>0</v>
      </c>
      <c r="R62" s="120">
        <f>Финплан_ЧечЭ!R62-Финплан_ЧечЭ_июль!R62</f>
        <v>0</v>
      </c>
      <c r="S62" s="124">
        <f>Финплан_ЧечЭ!S62-Финплан_ЧечЭ_июль!S62</f>
        <v>0</v>
      </c>
      <c r="T62" s="120">
        <f>Финплан_ЧечЭ!T62-Финплан_ЧечЭ_июль!T62</f>
        <v>0</v>
      </c>
      <c r="U62" s="124">
        <f>Финплан_ЧечЭ!U62-Финплан_ЧечЭ_июль!U62</f>
        <v>0</v>
      </c>
      <c r="V62" s="147"/>
      <c r="W62" s="148"/>
    </row>
    <row r="63" spans="1:23" s="8" customFormat="1" x14ac:dyDescent="0.25">
      <c r="A63" s="25" t="s">
        <v>46</v>
      </c>
      <c r="B63" s="30" t="s">
        <v>99</v>
      </c>
      <c r="C63" s="49" t="s">
        <v>256</v>
      </c>
      <c r="D63" s="120">
        <f>Финплан_ЧечЭ!D63-Финплан_ЧечЭ_июль!D63</f>
        <v>0</v>
      </c>
      <c r="E63" s="120">
        <f>Финплан_ЧечЭ!E63-Финплан_ЧечЭ_июль!E63</f>
        <v>0</v>
      </c>
      <c r="F63" s="120">
        <f>Финплан_ЧечЭ!F63-Финплан_ЧечЭ_июль!F63</f>
        <v>0</v>
      </c>
      <c r="G63" s="120">
        <f>Финплан_ЧечЭ!G63-Финплан_ЧечЭ_июль!G63</f>
        <v>0</v>
      </c>
      <c r="H63" s="120">
        <f>Финплан_ЧечЭ!H63-Финплан_ЧечЭ_июль!H63</f>
        <v>0</v>
      </c>
      <c r="I63" s="120">
        <f>Финплан_ЧечЭ!I63-Финплан_ЧечЭ_июль!I63</f>
        <v>228.42002970999997</v>
      </c>
      <c r="J63" s="120">
        <f>Финплан_ЧечЭ!J63-Финплан_ЧечЭ_июль!J63</f>
        <v>0</v>
      </c>
      <c r="K63" s="120">
        <f>Финплан_ЧечЭ!K63-Финплан_ЧечЭ_июль!K63</f>
        <v>-543.69299999999998</v>
      </c>
      <c r="L63" s="120">
        <f>Финплан_ЧечЭ!L63-Финплан_ЧечЭ_июль!L63</f>
        <v>-59.676210937106987</v>
      </c>
      <c r="M63" s="120">
        <f>Финплан_ЧечЭ!M63-Финплан_ЧечЭ_июль!M63</f>
        <v>-285.32378906289301</v>
      </c>
      <c r="N63" s="120">
        <f>Финплан_ЧечЭ!N63-Финплан_ЧечЭ_июль!N63</f>
        <v>-288</v>
      </c>
      <c r="O63" s="120">
        <f>Финплан_ЧечЭ!O63-Финплан_ЧечЭ_июль!O63</f>
        <v>0</v>
      </c>
      <c r="P63" s="120">
        <f>Финплан_ЧечЭ!P63-Финплан_ЧечЭ_июль!P63</f>
        <v>-184.70761946906009</v>
      </c>
      <c r="Q63" s="120">
        <f>Финплан_ЧечЭ!Q63-Финплан_ЧечЭ_июль!Q63</f>
        <v>0</v>
      </c>
      <c r="R63" s="120">
        <f>Финплан_ЧечЭ!R63-Финплан_ЧечЭ_июль!R63</f>
        <v>-19.86207290000003</v>
      </c>
      <c r="S63" s="120">
        <f>Финплан_ЧечЭ!S63-Финплан_ЧечЭ_июль!S63</f>
        <v>0</v>
      </c>
      <c r="T63" s="120">
        <f>Финплан_ЧечЭ!T63-Финплан_ЧечЭ_июль!T63</f>
        <v>-1381.26269236906</v>
      </c>
      <c r="U63" s="120">
        <f>Финплан_ЧечЭ!U63-Финплан_ЧечЭ_июль!U63</f>
        <v>-829.01678906289294</v>
      </c>
      <c r="V63" s="147"/>
      <c r="W63" s="148"/>
    </row>
    <row r="64" spans="1:23" s="8" customFormat="1" x14ac:dyDescent="0.25">
      <c r="A64" s="25"/>
      <c r="B64" s="30" t="s">
        <v>100</v>
      </c>
      <c r="C64" s="49" t="s">
        <v>256</v>
      </c>
      <c r="D64" s="241">
        <f>Финплан_ЧечЭ!D64-Финплан_ЧечЭ_июль!D64</f>
        <v>0</v>
      </c>
      <c r="E64" s="241">
        <f>Финплан_ЧечЭ!E64-Финплан_ЧечЭ_июль!E64</f>
        <v>0</v>
      </c>
      <c r="F64" s="241">
        <f>Финплан_ЧечЭ!F64-Финплан_ЧечЭ_июль!F64</f>
        <v>0</v>
      </c>
      <c r="G64" s="241">
        <f>Финплан_ЧечЭ!G64-Финплан_ЧечЭ_июль!G64</f>
        <v>0</v>
      </c>
      <c r="H64" s="241">
        <f>Финплан_ЧечЭ!H64-Финплан_ЧечЭ_июль!H64</f>
        <v>0</v>
      </c>
      <c r="I64" s="241">
        <f>Финплан_ЧечЭ!I64-Финплан_ЧечЭ_июль!I64</f>
        <v>228.42002970999997</v>
      </c>
      <c r="J64" s="241">
        <f>Финплан_ЧечЭ!J64-Финплан_ЧечЭ_июль!J64</f>
        <v>0</v>
      </c>
      <c r="K64" s="241">
        <f>Финплан_ЧечЭ!K64-Финплан_ЧечЭ_июль!K64</f>
        <v>-543.69299999999998</v>
      </c>
      <c r="L64" s="241">
        <f>Финплан_ЧечЭ!L64-Финплан_ЧечЭ_июль!L64</f>
        <v>-59.676210937106987</v>
      </c>
      <c r="M64" s="241">
        <f>Финплан_ЧечЭ!M64-Финплан_ЧечЭ_июль!M64</f>
        <v>-285.32378906289301</v>
      </c>
      <c r="N64" s="241">
        <f>Финплан_ЧечЭ!N64-Финплан_ЧечЭ_июль!N64</f>
        <v>-288</v>
      </c>
      <c r="O64" s="241">
        <f>Финплан_ЧечЭ!O64-Финплан_ЧечЭ_июль!O64</f>
        <v>0</v>
      </c>
      <c r="P64" s="241">
        <f>Финплан_ЧечЭ!P64-Финплан_ЧечЭ_июль!P64</f>
        <v>-184.70761946906009</v>
      </c>
      <c r="Q64" s="241">
        <f>Финплан_ЧечЭ!Q64-Финплан_ЧечЭ_июль!Q64</f>
        <v>0</v>
      </c>
      <c r="R64" s="241">
        <f>Финплан_ЧечЭ!R64-Финплан_ЧечЭ_июль!R64</f>
        <v>-19.86207290000003</v>
      </c>
      <c r="S64" s="241">
        <f>Финплан_ЧечЭ!S64-Финплан_ЧечЭ_июль!S64</f>
        <v>0</v>
      </c>
      <c r="T64" s="241">
        <f>Финплан_ЧечЭ!T64-Финплан_ЧечЭ_июль!T64</f>
        <v>-1381.26269236906</v>
      </c>
      <c r="U64" s="241">
        <f>Финплан_ЧечЭ!U64-Финплан_ЧечЭ_июль!U64</f>
        <v>-829.01678906289294</v>
      </c>
      <c r="V64" s="147"/>
      <c r="W64" s="148"/>
    </row>
    <row r="65" spans="1:23" s="8" customFormat="1" x14ac:dyDescent="0.25">
      <c r="A65" s="11" t="s">
        <v>92</v>
      </c>
      <c r="B65" s="30" t="s">
        <v>266</v>
      </c>
      <c r="C65" s="49" t="s">
        <v>256</v>
      </c>
      <c r="D65" s="241">
        <f>Финплан_ЧечЭ!D65-Финплан_ЧечЭ_июль!D65</f>
        <v>0</v>
      </c>
      <c r="E65" s="241">
        <f>Финплан_ЧечЭ!E65-Финплан_ЧечЭ_июль!E65</f>
        <v>0</v>
      </c>
      <c r="F65" s="241">
        <f>Финплан_ЧечЭ!F65-Финплан_ЧечЭ_июль!F65</f>
        <v>0</v>
      </c>
      <c r="G65" s="241">
        <f>Финплан_ЧечЭ!G65-Финплан_ЧечЭ_июль!G65</f>
        <v>0</v>
      </c>
      <c r="H65" s="241">
        <f>Финплан_ЧечЭ!H65-Финплан_ЧечЭ_июль!H65</f>
        <v>10</v>
      </c>
      <c r="I65" s="241">
        <f>Финплан_ЧечЭ!I65-Финплан_ЧечЭ_июль!I65</f>
        <v>5.0363016700000287</v>
      </c>
      <c r="J65" s="241">
        <f>Финплан_ЧечЭ!J65-Финплан_ЧечЭ_июль!J65</f>
        <v>0</v>
      </c>
      <c r="K65" s="241">
        <f>Финплан_ЧечЭ!K65-Финплан_ЧечЭ_июль!K65</f>
        <v>0</v>
      </c>
      <c r="L65" s="241">
        <f>Финплан_ЧечЭ!L65-Финплан_ЧечЭ_июль!L65</f>
        <v>0</v>
      </c>
      <c r="M65" s="241">
        <f>Финплан_ЧечЭ!M65-Финплан_ЧечЭ_июль!M65</f>
        <v>0</v>
      </c>
      <c r="N65" s="241">
        <f>Финплан_ЧечЭ!N65-Финплан_ЧечЭ_июль!N65</f>
        <v>0</v>
      </c>
      <c r="O65" s="241">
        <f>Финплан_ЧечЭ!O65-Финплан_ЧечЭ_июль!O65</f>
        <v>0</v>
      </c>
      <c r="P65" s="241">
        <f>Финплан_ЧечЭ!P65-Финплан_ЧечЭ_июль!P65</f>
        <v>0</v>
      </c>
      <c r="Q65" s="241">
        <f>Финплан_ЧечЭ!Q65-Финплан_ЧечЭ_июль!Q65</f>
        <v>0</v>
      </c>
      <c r="R65" s="241">
        <f>Финплан_ЧечЭ!R65-Финплан_ЧечЭ_июль!R65</f>
        <v>0</v>
      </c>
      <c r="S65" s="241">
        <f>Финплан_ЧечЭ!S65-Финплан_ЧечЭ_июль!S65</f>
        <v>0</v>
      </c>
      <c r="T65" s="241">
        <f>Финплан_ЧечЭ!T65-Финплан_ЧечЭ_июль!T65</f>
        <v>0</v>
      </c>
      <c r="U65" s="241">
        <f>Финплан_ЧечЭ!U65-Финплан_ЧечЭ_июль!U65</f>
        <v>-10</v>
      </c>
      <c r="V65" s="147"/>
      <c r="W65" s="148"/>
    </row>
    <row r="66" spans="1:23" s="19" customFormat="1" x14ac:dyDescent="0.25">
      <c r="A66" s="24" t="s">
        <v>47</v>
      </c>
      <c r="B66" s="29" t="s">
        <v>101</v>
      </c>
      <c r="C66" s="50" t="s">
        <v>256</v>
      </c>
      <c r="D66" s="124">
        <f>Финплан_ЧечЭ!D66-Финплан_ЧечЭ_июль!D66</f>
        <v>0</v>
      </c>
      <c r="E66" s="124">
        <f>Финплан_ЧечЭ!E66-Финплан_ЧечЭ_июль!E66</f>
        <v>0</v>
      </c>
      <c r="F66" s="124">
        <f>Финплан_ЧечЭ!F66-Финплан_ЧечЭ_июль!F66</f>
        <v>0</v>
      </c>
      <c r="G66" s="124">
        <f>Финплан_ЧечЭ!G66-Финплан_ЧечЭ_июль!G66</f>
        <v>0</v>
      </c>
      <c r="H66" s="153">
        <f>Финплан_ЧечЭ!H66-Финплан_ЧечЭ_июль!H66</f>
        <v>17.392422512010739</v>
      </c>
      <c r="I66" s="153">
        <f>Финплан_ЧечЭ!I66-Финплан_ЧечЭ_июль!I66</f>
        <v>-68.795810511270929</v>
      </c>
      <c r="J66" s="153">
        <f>Финплан_ЧечЭ!J66-Финплан_ЧечЭ_июль!J66</f>
        <v>161.50640518996377</v>
      </c>
      <c r="K66" s="153">
        <f>Финплан_ЧечЭ!K66-Финплан_ЧечЭ_июль!K66</f>
        <v>692.25077113033103</v>
      </c>
      <c r="L66" s="153">
        <f>Финплан_ЧечЭ!L66-Финплан_ЧечЭ_июль!L66</f>
        <v>392.40126977703375</v>
      </c>
      <c r="M66" s="153">
        <f>Финплан_ЧечЭ!M66-Финплан_ЧечЭ_июль!M66</f>
        <v>-305.62526653025117</v>
      </c>
      <c r="N66" s="153">
        <f>Финплан_ЧечЭ!N66-Финплан_ЧечЭ_июль!N66</f>
        <v>413.41902281832557</v>
      </c>
      <c r="O66" s="153">
        <f>Финплан_ЧечЭ!O66-Финплан_ЧечЭ_июль!O66</f>
        <v>-327.5297195985446</v>
      </c>
      <c r="P66" s="153">
        <f>Финплан_ЧечЭ!P66-Финплан_ЧечЭ_июль!P66</f>
        <v>435.90289644070123</v>
      </c>
      <c r="Q66" s="153">
        <f>Финплан_ЧечЭ!Q66-Финплан_ЧечЭ_июль!Q66</f>
        <v>-349.77596016910104</v>
      </c>
      <c r="R66" s="153">
        <f>Финплан_ЧечЭ!R66-Финплан_ЧечЭ_июль!R66</f>
        <v>460.23157764040269</v>
      </c>
      <c r="S66" s="150">
        <f>Финплан_ЧечЭ!S66-Финплан_ЧечЭ_июль!S66</f>
        <v>-373.10089491673148</v>
      </c>
      <c r="T66" s="153">
        <f>Финплан_ЧечЭ!T66-Финплан_ЧечЭ_июль!T66</f>
        <v>-674.77289648569854</v>
      </c>
      <c r="U66" s="150">
        <f>Финплан_ЧечЭ!U66-Финплан_ЧечЭ_июль!U66</f>
        <v>-2898.8330698954569</v>
      </c>
      <c r="V66" s="151"/>
      <c r="W66" s="152"/>
    </row>
    <row r="67" spans="1:23" s="8" customFormat="1" x14ac:dyDescent="0.25">
      <c r="A67" s="25" t="s">
        <v>48</v>
      </c>
      <c r="B67" s="30" t="s">
        <v>33</v>
      </c>
      <c r="C67" s="49" t="s">
        <v>256</v>
      </c>
      <c r="D67" s="246">
        <f>Финплан_ЧечЭ!D67-Финплан_ЧечЭ_июль!D67</f>
        <v>0</v>
      </c>
      <c r="E67" s="153">
        <f>Финплан_ЧечЭ!E67-Финплан_ЧечЭ_июль!E67</f>
        <v>0</v>
      </c>
      <c r="F67" s="153">
        <f>Финплан_ЧечЭ!F67-Финплан_ЧечЭ_июль!F67</f>
        <v>0</v>
      </c>
      <c r="G67" s="153">
        <f>Финплан_ЧечЭ!G67-Финплан_ЧечЭ_июль!G67</f>
        <v>0</v>
      </c>
      <c r="H67" s="270">
        <f>Финплан_ЧечЭ!H67-Финплан_ЧечЭ_июль!H67</f>
        <v>0</v>
      </c>
      <c r="I67" s="153">
        <f>Финплан_ЧечЭ!I67-Финплан_ЧечЭ_июль!I67</f>
        <v>-0.34315136073041885</v>
      </c>
      <c r="J67" s="153">
        <f>Финплан_ЧечЭ!J67-Финплан_ЧечЭ_июль!J67</f>
        <v>0</v>
      </c>
      <c r="K67" s="153">
        <f>Финплан_ЧечЭ!K67-Финплан_ЧечЭ_июль!K67</f>
        <v>0.29778955978062505</v>
      </c>
      <c r="L67" s="153">
        <f>Финплан_ЧечЭ!L67-Финплан_ЧечЭ_июль!L67</f>
        <v>0</v>
      </c>
      <c r="M67" s="153">
        <f>Финплан_ЧечЭ!M67-Финплан_ЧечЭ_июль!M67</f>
        <v>0.29278955978048415</v>
      </c>
      <c r="N67" s="153">
        <f>Финплан_ЧечЭ!N67-Финплан_ЧечЭ_июль!N67</f>
        <v>0</v>
      </c>
      <c r="O67" s="153">
        <f>Финплан_ЧечЭ!O67-Финплан_ЧечЭ_июль!O67</f>
        <v>0.29278955978041687</v>
      </c>
      <c r="P67" s="153">
        <f>Финплан_ЧечЭ!P67-Финплан_ЧечЭ_июль!P67</f>
        <v>0</v>
      </c>
      <c r="Q67" s="153">
        <f>Финплан_ЧечЭ!Q67-Финплан_ЧечЭ_июль!Q67</f>
        <v>0.29278955978056964</v>
      </c>
      <c r="R67" s="263">
        <f>Финплан_ЧечЭ!R67-Финплан_ЧечЭ_июль!R67</f>
        <v>0</v>
      </c>
      <c r="S67" s="279">
        <f>Финплан_ЧечЭ!S67-Финплан_ЧечЭ_июль!S67</f>
        <v>0.29278955978056964</v>
      </c>
      <c r="T67" s="154">
        <f>Финплан_ЧечЭ!T67-Финплан_ЧечЭ_июль!T67</f>
        <v>-7.6086627316085789</v>
      </c>
      <c r="U67" s="146">
        <f>Финплан_ЧечЭ!U67-Финплан_ЧечЭ_июль!U67</f>
        <v>-7.3158731718280086</v>
      </c>
      <c r="V67" s="147"/>
      <c r="W67" s="148"/>
    </row>
    <row r="68" spans="1:23" s="8" customFormat="1" x14ac:dyDescent="0.25">
      <c r="A68" s="25" t="s">
        <v>49</v>
      </c>
      <c r="B68" s="30" t="s">
        <v>34</v>
      </c>
      <c r="C68" s="49" t="s">
        <v>256</v>
      </c>
      <c r="D68" s="120">
        <f>Финплан_ЧечЭ!D68-Финплан_ЧечЭ_июль!D68</f>
        <v>0</v>
      </c>
      <c r="E68" s="120">
        <f>Финплан_ЧечЭ!E68-Финплан_ЧечЭ_июль!E68</f>
        <v>0</v>
      </c>
      <c r="F68" s="120">
        <f>Финплан_ЧечЭ!F68-Финплан_ЧечЭ_июль!F68</f>
        <v>0</v>
      </c>
      <c r="G68" s="120">
        <f>Финплан_ЧечЭ!G68-Финплан_ЧечЭ_июль!G68</f>
        <v>0</v>
      </c>
      <c r="H68" s="153">
        <f>Финплан_ЧечЭ!H68-Финплан_ЧечЭ_июль!H68</f>
        <v>31.587567433543814</v>
      </c>
      <c r="I68" s="153">
        <f>Финплан_ЧечЭ!I68-Финплан_ЧечЭ_июль!I68</f>
        <v>-29.704677747013765</v>
      </c>
      <c r="J68" s="153">
        <f>Финплан_ЧечЭ!J68-Финплан_ЧечЭ_июль!J68</f>
        <v>36.254071754000002</v>
      </c>
      <c r="K68" s="153">
        <f>Финплан_ЧечЭ!K68-Финплан_ЧечЭ_июль!K68</f>
        <v>7.1141723362661367</v>
      </c>
      <c r="L68" s="153">
        <f>Финплан_ЧечЭ!L68-Финплан_ЧечЭ_июль!L68</f>
        <v>36.254071754000002</v>
      </c>
      <c r="M68" s="153">
        <f>Финплан_ЧечЭ!M68-Финплан_ЧечЭ_июль!M68</f>
        <v>-4.9989820614999978</v>
      </c>
      <c r="N68" s="153">
        <f>Финплан_ЧечЭ!N68-Финплан_ЧечЭ_июль!N68</f>
        <v>36.254071754000002</v>
      </c>
      <c r="O68" s="153">
        <f>Финплан_ЧечЭ!O68-Финплан_ЧечЭ_июль!O68</f>
        <v>-4.9989820614999978</v>
      </c>
      <c r="P68" s="153">
        <f>Финплан_ЧечЭ!P68-Финплан_ЧечЭ_июль!P68</f>
        <v>36.254071754000002</v>
      </c>
      <c r="Q68" s="153">
        <f>Финплан_ЧечЭ!Q68-Финплан_ЧечЭ_июль!Q68</f>
        <v>-4.9989820614999978</v>
      </c>
      <c r="R68" s="153">
        <f>Финплан_ЧечЭ!R68-Финплан_ЧечЭ_июль!R68</f>
        <v>36.254071754000002</v>
      </c>
      <c r="S68" s="146">
        <f>Финплан_ЧечЭ!S68-Финплан_ЧечЭ_июль!S68</f>
        <v>-4.9989820614999978</v>
      </c>
      <c r="T68" s="153">
        <f>Финплан_ЧечЭ!T68-Финплан_ЧечЭ_июль!T68</f>
        <v>25.131231425870059</v>
      </c>
      <c r="U68" s="146">
        <f>Финплан_ЧечЭ!U68-Финплан_ЧечЭ_июль!U68</f>
        <v>-211.64004889451374</v>
      </c>
      <c r="V68" s="147"/>
      <c r="W68" s="148"/>
    </row>
    <row r="69" spans="1:23" s="8" customFormat="1" x14ac:dyDescent="0.25">
      <c r="A69" s="25" t="s">
        <v>61</v>
      </c>
      <c r="B69" s="30" t="s">
        <v>102</v>
      </c>
      <c r="C69" s="49" t="s">
        <v>256</v>
      </c>
      <c r="D69" s="120">
        <f>Финплан_ЧечЭ!D69-Финплан_ЧечЭ_июль!D69</f>
        <v>0</v>
      </c>
      <c r="E69" s="120">
        <f>Финплан_ЧечЭ!E69-Финплан_ЧечЭ_июль!E69</f>
        <v>0</v>
      </c>
      <c r="F69" s="120">
        <f>Финплан_ЧечЭ!F69-Финплан_ЧечЭ_июль!F69</f>
        <v>0</v>
      </c>
      <c r="G69" s="120">
        <f>Финплан_ЧечЭ!G69-Финплан_ЧечЭ_июль!G69</f>
        <v>0</v>
      </c>
      <c r="H69" s="153">
        <f>Финплан_ЧечЭ!H69-Финплан_ЧечЭ_июль!H69</f>
        <v>-14.195144921533029</v>
      </c>
      <c r="I69" s="153">
        <f>Финплан_ЧечЭ!I69-Финплан_ЧечЭ_июль!I69</f>
        <v>-129.44333965352689</v>
      </c>
      <c r="J69" s="153">
        <f>Финплан_ЧечЭ!J69-Финплан_ЧечЭ_июль!J69</f>
        <v>125.25233343596378</v>
      </c>
      <c r="K69" s="153">
        <f>Финплан_ЧечЭ!K69-Финплан_ЧечЭ_июль!K69</f>
        <v>682.05789886628475</v>
      </c>
      <c r="L69" s="153">
        <f>Финплан_ЧечЭ!L69-Финплан_ЧечЭ_июль!L69</f>
        <v>356.14719802303375</v>
      </c>
      <c r="M69" s="153">
        <f>Финплан_ЧечЭ!M69-Финплан_ЧечЭ_июль!M69</f>
        <v>-296.91251060453169</v>
      </c>
      <c r="N69" s="153">
        <f>Финплан_ЧечЭ!N69-Финплан_ЧечЭ_июль!N69</f>
        <v>377.16495106432558</v>
      </c>
      <c r="O69" s="153">
        <f>Финплан_ЧечЭ!O69-Финплан_ЧечЭ_июль!O69</f>
        <v>-318.26153277212074</v>
      </c>
      <c r="P69" s="153">
        <f>Финплан_ЧечЭ!P69-Финплан_ЧечЭ_июль!P69</f>
        <v>399.64882468670123</v>
      </c>
      <c r="Q69" s="153">
        <f>Финплан_ЧечЭ!Q69-Финплан_ЧечЭ_июль!Q69</f>
        <v>-341.12663714842574</v>
      </c>
      <c r="R69" s="153">
        <f>Финплан_ЧечЭ!R69-Финплан_ЧечЭ_июль!R69</f>
        <v>423.97750588640264</v>
      </c>
      <c r="S69" s="146">
        <f>Финплан_ЧечЭ!S69-Финплан_ЧечЭ_июль!S69</f>
        <v>-364.4705701496099</v>
      </c>
      <c r="T69" s="153">
        <f>Финплан_ЧечЭ!T69-Финплан_ЧечЭ_июль!T69</f>
        <v>-614.73857847433851</v>
      </c>
      <c r="U69" s="146">
        <f>Финплан_ЧечЭ!U69-Финплан_ЧечЭ_июль!U69</f>
        <v>-2606.64753541955</v>
      </c>
      <c r="V69" s="147"/>
      <c r="W69" s="148"/>
    </row>
    <row r="70" spans="1:23" s="8" customFormat="1" x14ac:dyDescent="0.25">
      <c r="A70" s="25"/>
      <c r="B70" s="30" t="s">
        <v>100</v>
      </c>
      <c r="C70" s="49" t="s">
        <v>256</v>
      </c>
      <c r="D70" s="241">
        <f>Финплан_ЧечЭ!D70-Финплан_ЧечЭ_июль!D70</f>
        <v>0</v>
      </c>
      <c r="E70" s="241">
        <f>Финплан_ЧечЭ!E70-Финплан_ЧечЭ_июль!E70</f>
        <v>0</v>
      </c>
      <c r="F70" s="241">
        <f>Финплан_ЧечЭ!F70-Финплан_ЧечЭ_июль!F70</f>
        <v>0</v>
      </c>
      <c r="G70" s="241">
        <f>Финплан_ЧечЭ!G70-Финплан_ЧечЭ_июль!G70</f>
        <v>0</v>
      </c>
      <c r="H70" s="241">
        <f>Финплан_ЧечЭ!H70-Финплан_ЧечЭ_июль!H70</f>
        <v>-14.195144921533029</v>
      </c>
      <c r="I70" s="241">
        <f>Финплан_ЧечЭ!I70-Финплан_ЧечЭ_июль!I70</f>
        <v>-129.44333965352689</v>
      </c>
      <c r="J70" s="241">
        <f>Финплан_ЧечЭ!J70-Финплан_ЧечЭ_июль!J70</f>
        <v>125.25233343596378</v>
      </c>
      <c r="K70" s="241">
        <f>Финплан_ЧечЭ!K70-Финплан_ЧечЭ_июль!K70</f>
        <v>682.05789886628475</v>
      </c>
      <c r="L70" s="241">
        <f>Финплан_ЧечЭ!L70-Финплан_ЧечЭ_июль!L70</f>
        <v>356.14719802303375</v>
      </c>
      <c r="M70" s="241">
        <f>Финплан_ЧечЭ!M70-Финплан_ЧечЭ_июль!M70</f>
        <v>-296.91251060453169</v>
      </c>
      <c r="N70" s="241">
        <f>Финплан_ЧечЭ!N70-Финплан_ЧечЭ_июль!N70</f>
        <v>377.16495106432558</v>
      </c>
      <c r="O70" s="241">
        <f>Финплан_ЧечЭ!O70-Финплан_ЧечЭ_июль!O70</f>
        <v>-318.26153277212074</v>
      </c>
      <c r="P70" s="241">
        <f>Финплан_ЧечЭ!P70-Финплан_ЧечЭ_июль!P70</f>
        <v>399.64882468670123</v>
      </c>
      <c r="Q70" s="241">
        <f>Финплан_ЧечЭ!Q70-Финплан_ЧечЭ_июль!Q70</f>
        <v>-341.12663714842574</v>
      </c>
      <c r="R70" s="241">
        <f>Финплан_ЧечЭ!R70-Финплан_ЧечЭ_июль!R70</f>
        <v>423.97750588640264</v>
      </c>
      <c r="S70" s="241">
        <f>Финплан_ЧечЭ!S70-Финплан_ЧечЭ_июль!S70</f>
        <v>-364.4705701496099</v>
      </c>
      <c r="T70" s="241">
        <f>Финплан_ЧечЭ!T70-Финплан_ЧечЭ_июль!T70</f>
        <v>-614.73857847433851</v>
      </c>
      <c r="U70" s="241">
        <f>Финплан_ЧечЭ!U70-Финплан_ЧечЭ_июль!U70</f>
        <v>-2606.64753541955</v>
      </c>
      <c r="V70" s="147"/>
      <c r="W70" s="148"/>
    </row>
    <row r="71" spans="1:23" s="8" customFormat="1" x14ac:dyDescent="0.25">
      <c r="A71" s="11" t="s">
        <v>129</v>
      </c>
      <c r="B71" s="30" t="s">
        <v>267</v>
      </c>
      <c r="C71" s="49" t="s">
        <v>256</v>
      </c>
      <c r="D71" s="241">
        <f>Финплан_ЧечЭ!D71-Финплан_ЧечЭ_июль!D71</f>
        <v>0</v>
      </c>
      <c r="E71" s="241">
        <f>Финплан_ЧечЭ!E71-Финплан_ЧечЭ_июль!E71</f>
        <v>0</v>
      </c>
      <c r="F71" s="241">
        <f>Финплан_ЧечЭ!F71-Финплан_ЧечЭ_июль!F71</f>
        <v>0</v>
      </c>
      <c r="G71" s="241">
        <f>Финплан_ЧечЭ!G71-Финплан_ЧечЭ_июль!G71</f>
        <v>0</v>
      </c>
      <c r="H71" s="241">
        <f>Финплан_ЧечЭ!H71-Финплан_ЧечЭ_июль!H71</f>
        <v>0</v>
      </c>
      <c r="I71" s="241">
        <f>Финплан_ЧечЭ!I71-Финплан_ЧечЭ_июль!I71</f>
        <v>90.69535825000014</v>
      </c>
      <c r="J71" s="241">
        <f>Финплан_ЧечЭ!J71-Финплан_ЧечЭ_июль!J71</f>
        <v>0</v>
      </c>
      <c r="K71" s="241">
        <f>Финплан_ЧечЭ!K71-Финплан_ЧечЭ_июль!K71</f>
        <v>2.7809103679994109</v>
      </c>
      <c r="L71" s="241">
        <f>Финплан_ЧечЭ!L71-Финплан_ЧечЭ_июль!L71</f>
        <v>0</v>
      </c>
      <c r="M71" s="241">
        <f>Финплан_ЧечЭ!M71-Финплан_ЧечЭ_июль!M71</f>
        <v>-4.0065634240000065</v>
      </c>
      <c r="N71" s="241">
        <f>Финплан_ЧечЭ!N71-Финплан_ЧечЭ_июль!N71</f>
        <v>3.1974423109204508E-14</v>
      </c>
      <c r="O71" s="241">
        <f>Финплан_ЧечЭ!O71-Финплан_ЧечЭ_июль!O71</f>
        <v>-4.5619943247043011</v>
      </c>
      <c r="P71" s="241">
        <f>Финплан_ЧечЭ!P71-Финплан_ЧечЭ_июль!P71</f>
        <v>0</v>
      </c>
      <c r="Q71" s="241">
        <f>Финплан_ЧечЭ!Q71-Финплан_ЧечЭ_июль!Q71</f>
        <v>-3.9431305189558543</v>
      </c>
      <c r="R71" s="241">
        <f>Финплан_ЧечЭ!R71-Финплан_ЧечЭ_июль!R71</f>
        <v>4.4408920985006262E-14</v>
      </c>
      <c r="S71" s="241">
        <f>Финплан_ЧечЭ!S71-Финплан_ЧечЭ_июль!S71</f>
        <v>-3.924132265402136</v>
      </c>
      <c r="T71" s="241">
        <f>Финплан_ЧечЭ!T71-Финплан_ЧечЭ_июль!T71</f>
        <v>-77.556886705621423</v>
      </c>
      <c r="U71" s="241">
        <f>Финплан_ЧечЭ!U71-Финплан_ЧечЭ_июль!U71</f>
        <v>-73.229612409565163</v>
      </c>
      <c r="V71" s="147"/>
      <c r="W71" s="148"/>
    </row>
    <row r="72" spans="1:23" s="19" customFormat="1" x14ac:dyDescent="0.25">
      <c r="A72" s="24" t="s">
        <v>59</v>
      </c>
      <c r="B72" s="29" t="s">
        <v>104</v>
      </c>
      <c r="C72" s="50" t="s">
        <v>256</v>
      </c>
      <c r="D72" s="240">
        <f>Финплан_ЧечЭ!D72-Финплан_ЧечЭ_июль!D72</f>
        <v>0</v>
      </c>
      <c r="E72" s="240">
        <f>Финплан_ЧечЭ!E72-Финплан_ЧечЭ_июль!E72</f>
        <v>0</v>
      </c>
      <c r="F72" s="240">
        <f>Финплан_ЧечЭ!F72-Финплан_ЧечЭ_июль!F72</f>
        <v>0</v>
      </c>
      <c r="G72" s="240">
        <f>Финплан_ЧечЭ!G72-Финплан_ЧечЭ_июль!G72</f>
        <v>0</v>
      </c>
      <c r="H72" s="240">
        <f>Финплан_ЧечЭ!H72-Финплан_ЧечЭ_июль!H72</f>
        <v>-431.45985951147964</v>
      </c>
      <c r="I72" s="240">
        <f>Финплан_ЧечЭ!I72-Финплан_ЧечЭ_июль!I72</f>
        <v>114.28598032871332</v>
      </c>
      <c r="J72" s="240">
        <f>Финплан_ЧечЭ!J72-Финплан_ЧечЭ_июль!J72</f>
        <v>-1134.6544105619616</v>
      </c>
      <c r="K72" s="240">
        <f>Финплан_ЧечЭ!K72-Финплан_ЧечЭ_июль!K72</f>
        <v>-2286.8452532266429</v>
      </c>
      <c r="L72" s="240">
        <f>Финплан_ЧечЭ!L72-Финплан_ЧечЭ_июль!L72</f>
        <v>-1255.8435144398613</v>
      </c>
      <c r="M72" s="240">
        <f>Финплан_ЧечЭ!M72-Финплан_ЧечЭ_июль!M72</f>
        <v>-1018.7272924478294</v>
      </c>
      <c r="N72" s="240">
        <f>Финплан_ЧечЭ!N72-Финплан_ЧечЭ_июль!N72</f>
        <v>-1388.0980598986721</v>
      </c>
      <c r="O72" s="240">
        <f>Финплан_ЧечЭ!O72-Финплан_ЧечЭ_июль!O72</f>
        <v>-645.00690031841953</v>
      </c>
      <c r="P72" s="240">
        <f>Финплан_ЧечЭ!P72-Финплан_ЧечЭ_июль!P72</f>
        <v>-1559.9212854107925</v>
      </c>
      <c r="Q72" s="240">
        <f>Финплан_ЧечЭ!Q72-Финплан_ЧечЭ_июль!Q72</f>
        <v>-932.23371041720736</v>
      </c>
      <c r="R72" s="240">
        <f>Финплан_ЧечЭ!R72-Финплан_ЧечЭ_июль!R72</f>
        <v>-1632.0995244500634</v>
      </c>
      <c r="S72" s="240">
        <f>Финплан_ЧечЭ!S72-Финплан_ЧечЭ_июль!S72</f>
        <v>-1181.2221564733325</v>
      </c>
      <c r="T72" s="240">
        <f>Финплан_ЧечЭ!T72-Финплан_ЧечЭ_июль!T72</f>
        <v>-5021.8861773993995</v>
      </c>
      <c r="U72" s="240">
        <f>Финплан_ЧечЭ!U72-Финплан_ЧечЭ_июль!U72</f>
        <v>-2228.7101412652337</v>
      </c>
      <c r="V72" s="151"/>
      <c r="W72" s="152"/>
    </row>
    <row r="73" spans="1:23" s="19" customFormat="1" x14ac:dyDescent="0.25">
      <c r="A73" s="25" t="s">
        <v>42</v>
      </c>
      <c r="B73" s="30" t="s">
        <v>319</v>
      </c>
      <c r="C73" s="49" t="s">
        <v>256</v>
      </c>
      <c r="D73" s="124">
        <f>Финплан_ЧечЭ!D73-Финплан_ЧечЭ_июль!D73</f>
        <v>0</v>
      </c>
      <c r="E73" s="124">
        <f>Финплан_ЧечЭ!E73-Финплан_ЧечЭ_июль!E73</f>
        <v>0</v>
      </c>
      <c r="F73" s="124">
        <f>Финплан_ЧечЭ!F73-Финплан_ЧечЭ_июль!F73</f>
        <v>0</v>
      </c>
      <c r="G73" s="124">
        <f>Финплан_ЧечЭ!G73-Финплан_ЧечЭ_июль!G73</f>
        <v>0</v>
      </c>
      <c r="H73" s="124">
        <f>Финплан_ЧечЭ!H73-Финплан_ЧечЭ_июль!H73</f>
        <v>-445.65190102784595</v>
      </c>
      <c r="I73" s="124">
        <f>Финплан_ЧечЭ!I73-Финплан_ЧечЭ_июль!I73</f>
        <v>-372.17590747266308</v>
      </c>
      <c r="J73" s="124">
        <f>Финплан_ЧечЭ!J73-Финплан_ЧечЭ_июль!J73</f>
        <v>-1134.6544105619619</v>
      </c>
      <c r="K73" s="124">
        <f>Финплан_ЧечЭ!K73-Финплан_ЧечЭ_июль!K73</f>
        <v>-1001.9843080790422</v>
      </c>
      <c r="L73" s="124">
        <f>Финплан_ЧечЭ!L73-Финплан_ЧечЭ_июль!L73</f>
        <v>-1196.1673035027543</v>
      </c>
      <c r="M73" s="124">
        <f>Финплан_ЧечЭ!M73-Финплан_ЧечЭ_июль!M73</f>
        <v>-734.02585260247145</v>
      </c>
      <c r="N73" s="124">
        <f>Финплан_ЧечЭ!N73-Финплан_ЧечЭ_июль!N73</f>
        <v>-1100.098059898673</v>
      </c>
      <c r="O73" s="124">
        <f>Финплан_ЧечЭ!O73-Финплан_ЧечЭ_июль!O73</f>
        <v>-650.64429984603362</v>
      </c>
      <c r="P73" s="124">
        <f>Финплан_ЧечЭ!P73-Финплан_ЧечЭ_июль!P73</f>
        <v>-1375.2136659417322</v>
      </c>
      <c r="Q73" s="124">
        <f>Финплан_ЧечЭ!Q73-Финплан_ЧечЭ_июль!Q73</f>
        <v>-934.50785461682221</v>
      </c>
      <c r="R73" s="124">
        <f>Финплан_ЧечЭ!R73-Финплан_ЧечЭ_июль!R73</f>
        <v>-1612.2374515500624</v>
      </c>
      <c r="S73" s="124">
        <f>Финплан_ЧечЭ!S73-Финплан_ЧечЭ_июль!S73</f>
        <v>-1181.8640945846946</v>
      </c>
      <c r="T73" s="124">
        <f>Финплан_ЧечЭ!T73-Финплан_ЧечЭ_июль!T73</f>
        <v>-4474.3230944313109</v>
      </c>
      <c r="U73" s="124">
        <f>Финплан_ЧечЭ!U73-Финплан_ЧечЭ_июль!U73</f>
        <v>-2219.2009200869452</v>
      </c>
      <c r="V73" s="147"/>
      <c r="W73" s="148"/>
    </row>
    <row r="74" spans="1:23" s="19" customFormat="1" x14ac:dyDescent="0.25">
      <c r="A74" s="25" t="s">
        <v>43</v>
      </c>
      <c r="B74" s="30" t="s">
        <v>320</v>
      </c>
      <c r="C74" s="49" t="s">
        <v>256</v>
      </c>
      <c r="D74" s="124">
        <f>Финплан_ЧечЭ!D74-Финплан_ЧечЭ_июль!D74</f>
        <v>0</v>
      </c>
      <c r="E74" s="124">
        <f>Финплан_ЧечЭ!E74-Финплан_ЧечЭ_июль!E74</f>
        <v>0</v>
      </c>
      <c r="F74" s="124">
        <f>Финплан_ЧечЭ!F74-Финплан_ЧечЭ_июль!F74</f>
        <v>0</v>
      </c>
      <c r="G74" s="124">
        <f>Финплан_ЧечЭ!G74-Финплан_ЧечЭ_июль!G74</f>
        <v>0</v>
      </c>
      <c r="H74" s="124">
        <f>Финплан_ЧечЭ!H74-Финплан_ЧечЭ_июль!H74</f>
        <v>-9.6134663299999996</v>
      </c>
      <c r="I74" s="124">
        <f>Финплан_ЧечЭ!I74-Финплан_ЧечЭ_июль!I74</f>
        <v>-2.1285904023200004</v>
      </c>
      <c r="J74" s="124">
        <f>Финплан_ЧечЭ!J74-Финплан_ЧечЭ_июль!J74</f>
        <v>0</v>
      </c>
      <c r="K74" s="124">
        <f>Финплан_ЧечЭ!K74-Финплан_ЧечЭ_июль!K74</f>
        <v>1.1834560933280751</v>
      </c>
      <c r="L74" s="124">
        <f>Финплан_ЧечЭ!L74-Финплан_ЧечЭ_июль!L74</f>
        <v>0</v>
      </c>
      <c r="M74" s="124">
        <f>Финплан_ЧечЭ!M74-Финплан_ЧечЭ_июль!M74</f>
        <v>0.12210382467783848</v>
      </c>
      <c r="N74" s="124">
        <f>Финплан_ЧечЭ!N74-Финплан_ЧечЭ_июль!N74</f>
        <v>0</v>
      </c>
      <c r="O74" s="124">
        <f>Финплан_ЧечЭ!O74-Финплан_ЧечЭ_июль!O74</f>
        <v>5.137154134756889</v>
      </c>
      <c r="P74" s="124">
        <f>Финплан_ЧечЭ!P74-Финплан_ЧечЭ_июль!P74</f>
        <v>0</v>
      </c>
      <c r="Q74" s="124">
        <f>Финплан_ЧечЭ!Q74-Финплан_ЧечЭ_июль!Q74</f>
        <v>1.7738988067576551</v>
      </c>
      <c r="R74" s="124">
        <f>Финплан_ЧечЭ!R74-Финплан_ЧечЭ_июль!R74</f>
        <v>0</v>
      </c>
      <c r="S74" s="124">
        <f>Финплан_ЧечЭ!S74-Финплан_ЧечЭ_июль!S74</f>
        <v>0.14169271850554957</v>
      </c>
      <c r="T74" s="124">
        <f>Финплан_ЧечЭ!T74-Финплан_ЧечЭ_июль!T74</f>
        <v>0.14169271850554957</v>
      </c>
      <c r="U74" s="124">
        <f>Финплан_ЧечЭ!U74-Финплан_ЧечЭ_июль!U74</f>
        <v>0.14169271850554957</v>
      </c>
      <c r="V74" s="147"/>
      <c r="W74" s="148"/>
    </row>
    <row r="75" spans="1:23" s="19" customFormat="1" x14ac:dyDescent="0.25">
      <c r="A75" s="11" t="s">
        <v>46</v>
      </c>
      <c r="B75" s="30" t="s">
        <v>321</v>
      </c>
      <c r="C75" s="49" t="s">
        <v>256</v>
      </c>
      <c r="D75" s="124">
        <f>Финплан_ЧечЭ!D75-Финплан_ЧечЭ_июль!D75</f>
        <v>0</v>
      </c>
      <c r="E75" s="124">
        <f>Финплан_ЧечЭ!E75-Финплан_ЧечЭ_июль!E75</f>
        <v>0</v>
      </c>
      <c r="F75" s="124">
        <f>Финплан_ЧечЭ!F75-Финплан_ЧечЭ_июль!F75</f>
        <v>0</v>
      </c>
      <c r="G75" s="124">
        <f>Финплан_ЧечЭ!G75-Финплан_ЧечЭ_июль!G75</f>
        <v>0</v>
      </c>
      <c r="H75" s="124">
        <f>Финплан_ЧечЭ!H75-Финплан_ЧечЭ_июль!H75</f>
        <v>12.1469127887882</v>
      </c>
      <c r="I75" s="124">
        <f>Финплан_ЧечЭ!I75-Финплан_ЧечЭ_июль!I75</f>
        <v>500.61986705470281</v>
      </c>
      <c r="J75" s="124">
        <f>Финплан_ЧечЭ!J75-Финплан_ЧечЭ_июль!J75</f>
        <v>0</v>
      </c>
      <c r="K75" s="124">
        <f>Финплан_ЧечЭ!K75-Финплан_ЧечЭ_июль!K75</f>
        <v>-1286.0444012408907</v>
      </c>
      <c r="L75" s="124">
        <f>Финплан_ЧечЭ!L75-Финплан_ЧечЭ_июль!L75</f>
        <v>-59.676210937106987</v>
      </c>
      <c r="M75" s="124">
        <f>Финплан_ЧечЭ!M75-Финплан_ЧечЭ_июль!M75</f>
        <v>-285.32378906289301</v>
      </c>
      <c r="N75" s="124">
        <f>Финплан_ЧечЭ!N75-Финплан_ЧечЭ_июль!N75</f>
        <v>-288</v>
      </c>
      <c r="O75" s="124">
        <f>Финплан_ЧечЭ!O75-Финплан_ЧечЭ_июль!O75</f>
        <v>0</v>
      </c>
      <c r="P75" s="124">
        <f>Финплан_ЧечЭ!P75-Финплан_ЧечЭ_июль!P75</f>
        <v>-184.70761946906009</v>
      </c>
      <c r="Q75" s="124">
        <f>Финплан_ЧечЭ!Q75-Финплан_ЧечЭ_июль!Q75</f>
        <v>0</v>
      </c>
      <c r="R75" s="124">
        <f>Финплан_ЧечЭ!R75-Финплан_ЧечЭ_июль!R75</f>
        <v>-19.86207290000003</v>
      </c>
      <c r="S75" s="124">
        <f>Финплан_ЧечЭ!S75-Финплан_ЧечЭ_июль!S75</f>
        <v>235.89762500000001</v>
      </c>
      <c r="T75" s="124">
        <f>Финплан_ЧечЭ!T75-Финплан_ЧечЭ_июль!T75</f>
        <v>0</v>
      </c>
      <c r="U75" s="124">
        <f>Финплан_ЧечЭ!U75-Финплан_ЧечЭ_июль!U75</f>
        <v>0</v>
      </c>
      <c r="V75" s="147"/>
      <c r="W75" s="148"/>
    </row>
    <row r="76" spans="1:23" s="19" customFormat="1" x14ac:dyDescent="0.25">
      <c r="A76" s="11" t="s">
        <v>92</v>
      </c>
      <c r="B76" s="30" t="s">
        <v>268</v>
      </c>
      <c r="C76" s="49" t="s">
        <v>256</v>
      </c>
      <c r="D76" s="124">
        <f>Финплан_ЧечЭ!D76-Финплан_ЧечЭ_июль!D76</f>
        <v>0</v>
      </c>
      <c r="E76" s="124">
        <f>Финплан_ЧечЭ!E76-Финплан_ЧечЭ_июль!E76</f>
        <v>0</v>
      </c>
      <c r="F76" s="124">
        <f>Финплан_ЧечЭ!F76-Финплан_ЧечЭ_июль!F76</f>
        <v>0</v>
      </c>
      <c r="G76" s="124">
        <f>Финплан_ЧечЭ!G76-Финплан_ЧечЭ_июль!G76</f>
        <v>0</v>
      </c>
      <c r="H76" s="124">
        <f>Финплан_ЧечЭ!H76-Финплан_ЧечЭ_июль!H76</f>
        <v>11.658595057576916</v>
      </c>
      <c r="I76" s="124">
        <f>Финплан_ЧечЭ!I76-Финплан_ЧечЭ_июль!I76</f>
        <v>-12.029388851004541</v>
      </c>
      <c r="J76" s="124">
        <f>Финплан_ЧечЭ!J76-Финплан_ЧечЭ_июль!J76</f>
        <v>0</v>
      </c>
      <c r="K76" s="124">
        <f>Финплан_ЧечЭ!K76-Финплан_ЧечЭ_июль!K76</f>
        <v>-3.792229108512402E-11</v>
      </c>
      <c r="L76" s="124">
        <f>Финплан_ЧечЭ!L76-Финплан_ЧечЭ_июль!L76</f>
        <v>0</v>
      </c>
      <c r="M76" s="124">
        <f>Финплан_ЧечЭ!M76-Финплан_ЧечЭ_июль!M76</f>
        <v>0.50024539285682112</v>
      </c>
      <c r="N76" s="124">
        <f>Финплан_ЧечЭ!N76-Финплан_ЧечЭ_июль!N76</f>
        <v>0</v>
      </c>
      <c r="O76" s="124">
        <f>Финплан_ЧечЭ!O76-Финплан_ЧечЭ_июль!O76</f>
        <v>0.50024539285682112</v>
      </c>
      <c r="P76" s="124">
        <f>Финплан_ЧечЭ!P76-Финплан_ЧечЭ_июль!P76</f>
        <v>0</v>
      </c>
      <c r="Q76" s="124">
        <f>Финплан_ЧечЭ!Q76-Финплан_ЧечЭ_июль!Q76</f>
        <v>0.50024539285682112</v>
      </c>
      <c r="R76" s="124">
        <f>Финплан_ЧечЭ!R76-Финплан_ЧечЭ_июль!R76</f>
        <v>0</v>
      </c>
      <c r="S76" s="124">
        <f>Финплан_ЧечЭ!S76-Финплан_ЧечЭ_июль!S76</f>
        <v>0.50024539285682112</v>
      </c>
      <c r="T76" s="124">
        <f>Финплан_ЧечЭ!T76-Финплан_ЧечЭ_июль!T76</f>
        <v>0.50024539266782819</v>
      </c>
      <c r="U76" s="124">
        <f>Финплан_ЧечЭ!U76-Финплан_ЧечЭ_июль!U76</f>
        <v>-11.158349664909091</v>
      </c>
      <c r="V76" s="147"/>
      <c r="W76" s="148"/>
    </row>
    <row r="77" spans="1:23" s="19" customFormat="1" ht="25.5" x14ac:dyDescent="0.25">
      <c r="A77" s="24" t="s">
        <v>60</v>
      </c>
      <c r="B77" s="29" t="s">
        <v>106</v>
      </c>
      <c r="C77" s="50" t="s">
        <v>256</v>
      </c>
      <c r="D77" s="240">
        <f>Финплан_ЧечЭ!D77-Финплан_ЧечЭ_июль!D77</f>
        <v>0</v>
      </c>
      <c r="E77" s="240">
        <f>Финплан_ЧечЭ!E77-Финплан_ЧечЭ_июль!E77</f>
        <v>0</v>
      </c>
      <c r="F77" s="240">
        <f>Финплан_ЧечЭ!F77-Финплан_ЧечЭ_июль!F77</f>
        <v>0</v>
      </c>
      <c r="G77" s="240">
        <f>Финплан_ЧечЭ!G77-Финплан_ЧечЭ_июль!G77</f>
        <v>0</v>
      </c>
      <c r="H77" s="240">
        <f>Финплан_ЧечЭ!H77-Финплан_ЧечЭ_июль!H77</f>
        <v>-2.1812943459520002</v>
      </c>
      <c r="I77" s="240">
        <f>Финплан_ЧечЭ!I77-Финплан_ЧечЭ_июль!I77</f>
        <v>-82.996931999999958</v>
      </c>
      <c r="J77" s="240">
        <f>Финплан_ЧечЭ!J77-Финплан_ЧечЭ_июль!J77</f>
        <v>-226.9308821123922</v>
      </c>
      <c r="K77" s="240">
        <f>Финплан_ЧечЭ!K77-Финплан_ЧечЭ_июль!K77</f>
        <v>-172.17914271857603</v>
      </c>
      <c r="L77" s="240">
        <f>Финплан_ЧечЭ!L77-Финплан_ЧечЭ_июль!L77</f>
        <v>-251.16870288797236</v>
      </c>
      <c r="M77" s="240">
        <f>Финплан_ЧечЭ!M77-Финплан_ЧечЭ_июль!M77</f>
        <v>-102.79784337210847</v>
      </c>
      <c r="N77" s="240">
        <f>Финплан_ЧечЭ!N77-Финплан_ЧечЭ_июль!N77</f>
        <v>-277.6196119797346</v>
      </c>
      <c r="O77" s="240">
        <f>Финплан_ЧечЭ!O77-Финплан_ЧечЭ_июль!O77</f>
        <v>-16.789008886710008</v>
      </c>
      <c r="P77" s="240">
        <f>Финплан_ЧечЭ!P77-Финплан_ЧечЭ_июль!P77</f>
        <v>-311.98425708215848</v>
      </c>
      <c r="Q77" s="240">
        <f>Финплан_ЧечЭ!Q77-Финплан_ЧечЭ_июль!Q77</f>
        <v>-52.957641613047173</v>
      </c>
      <c r="R77" s="240">
        <f>Финплан_ЧечЭ!R77-Финплан_ЧечЭ_июль!R77</f>
        <v>-326.41990489000494</v>
      </c>
      <c r="S77" s="240">
        <f>Финплан_ЧечЭ!S77-Финплан_ЧечЭ_июль!S77</f>
        <v>-83.701043688820121</v>
      </c>
      <c r="T77" s="240">
        <f>Финплан_ЧечЭ!T77-Финплан_ЧечЭ_июль!T77</f>
        <v>-1137.9722710779349</v>
      </c>
      <c r="U77" s="240">
        <f>Финплан_ЧечЭ!U77-Финплан_ЧечЭ_июль!U77</f>
        <v>-428.6613714978842</v>
      </c>
      <c r="V77" s="151"/>
      <c r="W77" s="152"/>
    </row>
    <row r="78" spans="1:23" s="8" customFormat="1" x14ac:dyDescent="0.25">
      <c r="A78" s="25" t="s">
        <v>42</v>
      </c>
      <c r="B78" s="30" t="s">
        <v>322</v>
      </c>
      <c r="C78" s="49" t="s">
        <v>256</v>
      </c>
      <c r="D78" s="120">
        <f>Финплан_ЧечЭ!D78-Финплан_ЧечЭ_июль!D78</f>
        <v>0</v>
      </c>
      <c r="E78" s="120">
        <f>Финплан_ЧечЭ!E78-Финплан_ЧечЭ_июль!E78</f>
        <v>0</v>
      </c>
      <c r="F78" s="120">
        <f>Финплан_ЧечЭ!F78-Финплан_ЧечЭ_июль!F78</f>
        <v>0</v>
      </c>
      <c r="G78" s="120">
        <f>Финплан_ЧечЭ!G78-Финплан_ЧечЭ_июль!G78</f>
        <v>0</v>
      </c>
      <c r="H78" s="153">
        <f>Финплан_ЧечЭ!H78-Финплан_ЧечЭ_июль!H78</f>
        <v>0</v>
      </c>
      <c r="I78" s="153">
        <f>Финплан_ЧечЭ!I78-Финплан_ЧечЭ_июль!I78</f>
        <v>-82.161309110169455</v>
      </c>
      <c r="J78" s="153">
        <f>Финплан_ЧечЭ!J78-Финплан_ЧечЭ_июль!J78</f>
        <v>-293.84673609448328</v>
      </c>
      <c r="K78" s="153">
        <f>Финплан_ЧечЭ!K78-Финплан_ЧечЭ_июль!K78</f>
        <v>-105.49997995510731</v>
      </c>
      <c r="L78" s="153">
        <f>Финплан_ЧечЭ!L78-Финплан_ЧечЭ_июль!L78</f>
        <v>-308.23346070055851</v>
      </c>
      <c r="M78" s="153">
        <f>Финплан_ЧечЭ!M78-Финплан_ЧечЭ_июль!M78</f>
        <v>-45.857555403036791</v>
      </c>
      <c r="N78" s="153">
        <f>Финплан_ЧечЭ!N78-Финплан_ЧечЭ_июль!N78</f>
        <v>-277.61961197974216</v>
      </c>
      <c r="O78" s="153">
        <f>Финплан_ЧечЭ!O78-Финплан_ЧечЭ_июль!O78</f>
        <v>-17.916488792232748</v>
      </c>
      <c r="P78" s="153">
        <f>Финплан_ЧечЭ!P78-Финплан_ЧечЭ_июль!P78</f>
        <v>-311.98425708216604</v>
      </c>
      <c r="Q78" s="153">
        <f>Финплан_ЧечЭ!Q78-Финплан_ЧечЭ_июль!Q78</f>
        <v>-53.412470452970069</v>
      </c>
      <c r="R78" s="263">
        <f>Финплан_ЧечЭ!R78-Финплан_ЧечЭ_июль!R78</f>
        <v>-322.44749031001254</v>
      </c>
      <c r="S78" s="263">
        <f>Финплан_ЧечЭ!S78-Финплан_ЧечЭ_июль!S78</f>
        <v>-131.00895631109262</v>
      </c>
      <c r="T78" s="154">
        <f>Финплан_ЧечЭ!T78-Финплан_ЧечЭ_июль!T78</f>
        <v>-1131.946949774263</v>
      </c>
      <c r="U78" s="154">
        <f>Финплан_ЧечЭ!U78-Финплан_ЧечЭ_июль!U78</f>
        <v>-304.80914732546427</v>
      </c>
      <c r="V78" s="147"/>
      <c r="W78" s="148"/>
    </row>
    <row r="79" spans="1:23" s="8" customFormat="1" x14ac:dyDescent="0.25">
      <c r="A79" s="25" t="s">
        <v>43</v>
      </c>
      <c r="B79" s="30" t="s">
        <v>323</v>
      </c>
      <c r="C79" s="49" t="s">
        <v>256</v>
      </c>
      <c r="D79" s="120">
        <f>Финплан_ЧечЭ!D79-Финплан_ЧечЭ_июль!D79</f>
        <v>0</v>
      </c>
      <c r="E79" s="120">
        <f>Финплан_ЧечЭ!E79-Финплан_ЧечЭ_июль!E79</f>
        <v>0</v>
      </c>
      <c r="F79" s="120">
        <f>Финплан_ЧечЭ!F79-Финплан_ЧечЭ_июль!F79</f>
        <v>0</v>
      </c>
      <c r="G79" s="120">
        <f>Финплан_ЧечЭ!G79-Финплан_ЧечЭ_июль!G79</f>
        <v>0</v>
      </c>
      <c r="H79" s="270">
        <f>Финплан_ЧечЭ!H79-Финплан_ЧечЭ_июль!H79</f>
        <v>-2.1812943459520002</v>
      </c>
      <c r="I79" s="153">
        <f>Финплан_ЧечЭ!I79-Финплан_ЧечЭ_июль!I79</f>
        <v>-0.83562288983050803</v>
      </c>
      <c r="J79" s="153">
        <f>Финплан_ЧечЭ!J79-Финплан_ЧечЭ_июль!J79</f>
        <v>-4.319999789004214E-11</v>
      </c>
      <c r="K79" s="153">
        <f>Финплан_ЧечЭ!K79-Финплан_ЧечЭ_июль!K79</f>
        <v>0.23669121866561504</v>
      </c>
      <c r="L79" s="153">
        <f>Финплан_ЧечЭ!L79-Финплан_ЧечЭ_июль!L79</f>
        <v>0</v>
      </c>
      <c r="M79" s="153">
        <f>Финплан_ЧечЭ!M79-Финплан_ЧечЭ_июль!M79</f>
        <v>2.4420764935567697E-2</v>
      </c>
      <c r="N79" s="153">
        <f>Финплан_ЧечЭ!N79-Финплан_ЧечЭ_июль!N79</f>
        <v>0</v>
      </c>
      <c r="O79" s="153">
        <f>Финплан_ЧечЭ!O79-Финплан_ЧечЭ_июль!O79</f>
        <v>1.0274308269513779</v>
      </c>
      <c r="P79" s="153">
        <f>Финплан_ЧечЭ!P79-Финплан_ЧечЭ_июль!P79</f>
        <v>0</v>
      </c>
      <c r="Q79" s="153">
        <f>Финплан_ЧечЭ!Q79-Финплан_ЧечЭ_июль!Q79</f>
        <v>0.35477976135153105</v>
      </c>
      <c r="R79" s="153">
        <f>Финплан_ЧечЭ!R79-Финплан_ЧечЭ_июль!R79</f>
        <v>0</v>
      </c>
      <c r="S79" s="263">
        <f>Финплан_ЧечЭ!S79-Финплан_ЧечЭ_июль!S79</f>
        <v>2.8338543701109914E-2</v>
      </c>
      <c r="T79" s="154">
        <f>Финплан_ЧечЭ!T79-Финплан_ЧечЭ_июль!T79</f>
        <v>2.8338543701109914E-2</v>
      </c>
      <c r="U79" s="154">
        <f>Финплан_ЧечЭ!U79-Финплан_ЧечЭ_июль!U79</f>
        <v>2.8338543701109914E-2</v>
      </c>
      <c r="V79" s="147"/>
      <c r="W79" s="148"/>
    </row>
    <row r="80" spans="1:23" s="8" customFormat="1" x14ac:dyDescent="0.25">
      <c r="A80" s="11" t="s">
        <v>46</v>
      </c>
      <c r="B80" s="30" t="s">
        <v>324</v>
      </c>
      <c r="C80" s="49" t="s">
        <v>256</v>
      </c>
      <c r="D80" s="120">
        <f>Финплан_ЧечЭ!D80-Финплан_ЧечЭ_июль!D80</f>
        <v>0</v>
      </c>
      <c r="E80" s="120">
        <f>Финплан_ЧечЭ!E80-Финплан_ЧечЭ_июль!E80</f>
        <v>0</v>
      </c>
      <c r="F80" s="120">
        <f>Финплан_ЧечЭ!F80-Финплан_ЧечЭ_июль!F80</f>
        <v>0</v>
      </c>
      <c r="G80" s="120">
        <f>Финплан_ЧечЭ!G80-Финплан_ЧечЭ_июль!G80</f>
        <v>0</v>
      </c>
      <c r="H80" s="270">
        <f>Финплан_ЧечЭ!H80-Финплан_ЧечЭ_июль!H80</f>
        <v>0</v>
      </c>
      <c r="I80" s="153">
        <f>Финплан_ЧечЭ!I80-Финплан_ЧечЭ_июль!I80</f>
        <v>0</v>
      </c>
      <c r="J80" s="153">
        <f>Финплан_ЧечЭ!J80-Финплан_ЧечЭ_июль!J80</f>
        <v>66.915853982126762</v>
      </c>
      <c r="K80" s="153">
        <f>Финплан_ЧечЭ!K80-Финплан_ЧечЭ_июль!K80</f>
        <v>-66.915853982126762</v>
      </c>
      <c r="L80" s="153">
        <f>Финплан_ЧечЭ!L80-Финплан_ЧечЭ_июль!L80</f>
        <v>57.064757812578605</v>
      </c>
      <c r="M80" s="153">
        <f>Финплан_ЧечЭ!M80-Финплан_ЧечЭ_июль!M80</f>
        <v>-57.064757812578605</v>
      </c>
      <c r="N80" s="153">
        <f>Финплан_ЧечЭ!N80-Финплан_ЧечЭ_июль!N80</f>
        <v>0</v>
      </c>
      <c r="O80" s="153">
        <f>Финплан_ЧечЭ!O80-Финплан_ЧечЭ_июль!O80</f>
        <v>0</v>
      </c>
      <c r="P80" s="153">
        <f>Финплан_ЧечЭ!P80-Финплан_ЧечЭ_июль!P80</f>
        <v>0</v>
      </c>
      <c r="Q80" s="153">
        <f>Финплан_ЧечЭ!Q80-Финплан_ЧечЭ_июль!Q80</f>
        <v>0</v>
      </c>
      <c r="R80" s="263">
        <f>Финплан_ЧечЭ!R80-Финплан_ЧечЭ_июль!R80</f>
        <v>-3.9724145800000059</v>
      </c>
      <c r="S80" s="263">
        <f>Финплан_ЧечЭ!S80-Финплан_ЧечЭ_июль!S80</f>
        <v>47.179525000000005</v>
      </c>
      <c r="T80" s="154">
        <f>Финплан_ЧечЭ!T80-Финплан_ЧечЭ_июль!T80</f>
        <v>0</v>
      </c>
      <c r="U80" s="154">
        <f>Финплан_ЧечЭ!U80-Финплан_ЧечЭ_июль!U80</f>
        <v>0</v>
      </c>
      <c r="V80" s="147"/>
      <c r="W80" s="148"/>
    </row>
    <row r="81" spans="1:23" s="8" customFormat="1" x14ac:dyDescent="0.25">
      <c r="A81" s="11" t="s">
        <v>92</v>
      </c>
      <c r="B81" s="30" t="s">
        <v>35</v>
      </c>
      <c r="C81" s="49" t="s">
        <v>256</v>
      </c>
      <c r="D81" s="120">
        <f>Финплан_ЧечЭ!D81-Финплан_ЧечЭ_июль!D81</f>
        <v>0</v>
      </c>
      <c r="E81" s="120">
        <f>Финплан_ЧечЭ!E81-Финплан_ЧечЭ_июль!E81</f>
        <v>0</v>
      </c>
      <c r="F81" s="120">
        <f>Финплан_ЧечЭ!F81-Финплан_ЧечЭ_июль!F81</f>
        <v>0</v>
      </c>
      <c r="G81" s="120">
        <f>Финплан_ЧечЭ!G81-Финплан_ЧечЭ_июль!G81</f>
        <v>0</v>
      </c>
      <c r="H81" s="270">
        <f>Финплан_ЧечЭ!H81-Финплан_ЧечЭ_июль!H81</f>
        <v>0</v>
      </c>
      <c r="I81" s="153">
        <f>Финплан_ЧечЭ!I81-Финплан_ЧечЭ_июль!I81</f>
        <v>0</v>
      </c>
      <c r="J81" s="153">
        <f>Финплан_ЧечЭ!J81-Финплан_ЧечЭ_июль!J81</f>
        <v>7.5597199611365806E-12</v>
      </c>
      <c r="K81" s="153">
        <f>Финплан_ЧечЭ!K81-Финплан_ЧечЭ_июль!K81</f>
        <v>-7.5597199611365806E-12</v>
      </c>
      <c r="L81" s="153">
        <f>Финплан_ЧечЭ!L81-Финплан_ЧечЭ_июль!L81</f>
        <v>7.5597199611365806E-12</v>
      </c>
      <c r="M81" s="153">
        <f>Финплан_ЧечЭ!M81-Финплан_ЧечЭ_июль!M81</f>
        <v>0.10004907857136425</v>
      </c>
      <c r="N81" s="153">
        <f>Финплан_ЧечЭ!N81-Финплан_ЧечЭ_июль!N81</f>
        <v>7.5597199611365806E-12</v>
      </c>
      <c r="O81" s="153">
        <f>Финплан_ЧечЭ!O81-Финплан_ЧечЭ_июль!O81</f>
        <v>0.10004907857136425</v>
      </c>
      <c r="P81" s="153">
        <f>Финплан_ЧечЭ!P81-Финплан_ЧечЭ_июль!P81</f>
        <v>7.5597199611365806E-12</v>
      </c>
      <c r="Q81" s="153">
        <f>Финплан_ЧечЭ!Q81-Финплан_ЧечЭ_июль!Q81</f>
        <v>0.10004907857136425</v>
      </c>
      <c r="R81" s="153">
        <f>Финплан_ЧечЭ!R81-Финплан_ЧечЭ_июль!R81</f>
        <v>7.5597199611365806E-12</v>
      </c>
      <c r="S81" s="263">
        <f>Финплан_ЧечЭ!S81-Финплан_ЧечЭ_июль!S81</f>
        <v>0.10004907857136425</v>
      </c>
      <c r="T81" s="154">
        <f>Финплан_ЧечЭ!T81-Финплан_ЧечЭ_июль!T81</f>
        <v>0.10004907857892396</v>
      </c>
      <c r="U81" s="154">
        <f>Финплан_ЧечЭ!U81-Финплан_ЧечЭ_июль!U81</f>
        <v>0.10004907854112537</v>
      </c>
      <c r="V81" s="147"/>
      <c r="W81" s="148"/>
    </row>
    <row r="82" spans="1:23" s="19" customFormat="1" x14ac:dyDescent="0.25">
      <c r="A82" s="24" t="s">
        <v>62</v>
      </c>
      <c r="B82" s="29" t="s">
        <v>107</v>
      </c>
      <c r="C82" s="50" t="s">
        <v>256</v>
      </c>
      <c r="D82" s="240">
        <f>Финплан_ЧечЭ!D82-Финплан_ЧечЭ_июль!D82</f>
        <v>0</v>
      </c>
      <c r="E82" s="240">
        <f>Финплан_ЧечЭ!E82-Финплан_ЧечЭ_июль!E82</f>
        <v>0</v>
      </c>
      <c r="F82" s="240">
        <f>Финплан_ЧечЭ!F82-Финплан_ЧечЭ_июль!F82</f>
        <v>0</v>
      </c>
      <c r="G82" s="240">
        <f>Финплан_ЧечЭ!G82-Финплан_ЧечЭ_июль!G82</f>
        <v>0</v>
      </c>
      <c r="H82" s="240">
        <f>Финплан_ЧечЭ!H82-Финплан_ЧечЭ_июль!H82</f>
        <v>-429.27856516552765</v>
      </c>
      <c r="I82" s="240">
        <f>Финплан_ЧечЭ!I82-Финплан_ЧечЭ_июль!I82</f>
        <v>197.28291232871334</v>
      </c>
      <c r="J82" s="240">
        <f>Финплан_ЧечЭ!J82-Финплан_ЧечЭ_июль!J82</f>
        <v>-907.72352844956947</v>
      </c>
      <c r="K82" s="240">
        <f>Финплан_ЧечЭ!K82-Финплан_ЧечЭ_июль!K82</f>
        <v>-2114.6661105080666</v>
      </c>
      <c r="L82" s="240">
        <f>Финплан_ЧечЭ!L82-Финплан_ЧечЭ_июль!L82</f>
        <v>-1004.6748115518891</v>
      </c>
      <c r="M82" s="240">
        <f>Финплан_ЧечЭ!M82-Финплан_ЧечЭ_июль!M82</f>
        <v>-915.92944907572098</v>
      </c>
      <c r="N82" s="240">
        <f>Финплан_ЧечЭ!N82-Финплан_ЧечЭ_июль!N82</f>
        <v>-1110.4784479189373</v>
      </c>
      <c r="O82" s="240">
        <f>Финплан_ЧечЭ!O82-Финплан_ЧечЭ_июль!O82</f>
        <v>-628.21789143170952</v>
      </c>
      <c r="P82" s="240">
        <f>Финплан_ЧечЭ!P82-Финплан_ЧечЭ_июль!P82</f>
        <v>-1247.9370283286339</v>
      </c>
      <c r="Q82" s="240">
        <f>Финплан_ЧечЭ!Q82-Финплан_ЧечЭ_июль!Q82</f>
        <v>-879.27606880416022</v>
      </c>
      <c r="R82" s="240">
        <f>Финплан_ЧечЭ!R82-Финплан_ЧечЭ_июль!R82</f>
        <v>-1305.6796195600587</v>
      </c>
      <c r="S82" s="240">
        <f>Финплан_ЧечЭ!S82-Финплан_ЧечЭ_июль!S82</f>
        <v>-1097.5211127845123</v>
      </c>
      <c r="T82" s="240">
        <f>Финплан_ЧечЭ!T82-Финплан_ЧечЭ_июль!T82</f>
        <v>-3883.9139063214648</v>
      </c>
      <c r="U82" s="240">
        <f>Финплан_ЧечЭ!U82-Финплан_ЧечЭ_июль!U82</f>
        <v>-1800.0487697673498</v>
      </c>
      <c r="V82" s="151"/>
      <c r="W82" s="152"/>
    </row>
    <row r="83" spans="1:23" s="8" customFormat="1" x14ac:dyDescent="0.25">
      <c r="A83" s="25" t="s">
        <v>42</v>
      </c>
      <c r="B83" s="30" t="s">
        <v>325</v>
      </c>
      <c r="C83" s="49" t="s">
        <v>256</v>
      </c>
      <c r="D83" s="241">
        <f>Финплан_ЧечЭ!D83-Финплан_ЧечЭ_июль!D83</f>
        <v>0</v>
      </c>
      <c r="E83" s="241">
        <f>Финплан_ЧечЭ!E83-Финплан_ЧечЭ_июль!E83</f>
        <v>0</v>
      </c>
      <c r="F83" s="241">
        <f>Финплан_ЧечЭ!F83-Финплан_ЧечЭ_июль!F83</f>
        <v>0</v>
      </c>
      <c r="G83" s="241">
        <f>Финплан_ЧечЭ!G83-Финплан_ЧечЭ_июль!G83</f>
        <v>0</v>
      </c>
      <c r="H83" s="241">
        <f>Финплан_ЧечЭ!H83-Финплан_ЧечЭ_июль!H83</f>
        <v>-445.65190102784595</v>
      </c>
      <c r="I83" s="241">
        <f>Финплан_ЧечЭ!I83-Финплан_ЧечЭ_июль!I83</f>
        <v>-290.01459836249364</v>
      </c>
      <c r="J83" s="241">
        <f>Финплан_ЧечЭ!J83-Финплан_ЧечЭ_июль!J83</f>
        <v>-840.80767446747859</v>
      </c>
      <c r="K83" s="241">
        <f>Финплан_ЧечЭ!K83-Финплан_ЧечЭ_июль!K83</f>
        <v>-896.48432812393503</v>
      </c>
      <c r="L83" s="241">
        <f>Финплан_ЧечЭ!L83-Финплан_ЧечЭ_июль!L83</f>
        <v>-887.93384280219561</v>
      </c>
      <c r="M83" s="241">
        <f>Финплан_ЧечЭ!M83-Финплан_ЧечЭ_июль!M83</f>
        <v>-688.16829719943473</v>
      </c>
      <c r="N83" s="241">
        <f>Финплан_ЧечЭ!N83-Финплан_ЧечЭ_июль!N83</f>
        <v>-822.4784479189309</v>
      </c>
      <c r="O83" s="241">
        <f>Финплан_ЧечЭ!O83-Финплан_ЧечЭ_июль!O83</f>
        <v>-632.72781105380091</v>
      </c>
      <c r="P83" s="241">
        <f>Финплан_ЧечЭ!P83-Финплан_ЧечЭ_июль!P83</f>
        <v>-1063.2294088595663</v>
      </c>
      <c r="Q83" s="241">
        <f>Финплан_ЧечЭ!Q83-Финплан_ЧечЭ_июль!Q83</f>
        <v>-881.09538416385215</v>
      </c>
      <c r="R83" s="241">
        <f>Финплан_ЧечЭ!R83-Финплан_ЧечЭ_июль!R83</f>
        <v>-1289.7899612400499</v>
      </c>
      <c r="S83" s="241">
        <f>Финплан_ЧечЭ!S83-Финплан_ЧечЭ_июль!S83</f>
        <v>-1050.8551382736021</v>
      </c>
      <c r="T83" s="241">
        <f>Финплан_ЧечЭ!T83-Финплан_ЧечЭ_июль!T83</f>
        <v>-3342.3761446570484</v>
      </c>
      <c r="U83" s="241">
        <f>Финплан_ЧечЭ!U83-Финплан_ЧечЭ_июль!U83</f>
        <v>-1914.3917727614812</v>
      </c>
      <c r="V83" s="147"/>
      <c r="W83" s="148"/>
    </row>
    <row r="84" spans="1:23" s="8" customFormat="1" x14ac:dyDescent="0.25">
      <c r="A84" s="25" t="s">
        <v>43</v>
      </c>
      <c r="B84" s="30" t="s">
        <v>326</v>
      </c>
      <c r="C84" s="49" t="s">
        <v>256</v>
      </c>
      <c r="D84" s="241">
        <f>Финплан_ЧечЭ!D84-Финплан_ЧечЭ_июль!D84</f>
        <v>0</v>
      </c>
      <c r="E84" s="241">
        <f>Финплан_ЧечЭ!E84-Финплан_ЧечЭ_июль!E84</f>
        <v>0</v>
      </c>
      <c r="F84" s="241">
        <f>Финплан_ЧечЭ!F84-Финплан_ЧечЭ_июль!F84</f>
        <v>0</v>
      </c>
      <c r="G84" s="241">
        <f>Финплан_ЧечЭ!G84-Финплан_ЧечЭ_июль!G84</f>
        <v>0</v>
      </c>
      <c r="H84" s="241">
        <f>Финплан_ЧечЭ!H84-Финплан_ЧечЭ_июль!H84</f>
        <v>-7.4321719840479989</v>
      </c>
      <c r="I84" s="241">
        <f>Финплан_ЧечЭ!I84-Финплан_ЧечЭ_июль!I84</f>
        <v>-1.2929675124894922</v>
      </c>
      <c r="J84" s="241">
        <f>Финплан_ЧечЭ!J84-Финплан_ЧечЭ_июль!J84</f>
        <v>4.3199997890042134E-11</v>
      </c>
      <c r="K84" s="241">
        <f>Финплан_ЧечЭ!K84-Финплан_ЧечЭ_июль!K84</f>
        <v>0.94676487466246018</v>
      </c>
      <c r="L84" s="241">
        <f>Финплан_ЧечЭ!L84-Финплан_ЧечЭ_июль!L84</f>
        <v>0</v>
      </c>
      <c r="M84" s="241">
        <f>Финплан_ЧечЭ!M84-Финплан_ЧечЭ_июль!M84</f>
        <v>9.7683059742270789E-2</v>
      </c>
      <c r="N84" s="241">
        <f>Финплан_ЧечЭ!N84-Финплан_ЧечЭ_июль!N84</f>
        <v>0</v>
      </c>
      <c r="O84" s="241">
        <f>Финплан_ЧечЭ!O84-Финплан_ЧечЭ_июль!O84</f>
        <v>4.1097233078055115</v>
      </c>
      <c r="P84" s="241">
        <f>Финплан_ЧечЭ!P84-Финплан_ЧечЭ_июль!P84</f>
        <v>0</v>
      </c>
      <c r="Q84" s="241">
        <f>Финплан_ЧечЭ!Q84-Финплан_ЧечЭ_июль!Q84</f>
        <v>1.419119045406124</v>
      </c>
      <c r="R84" s="241">
        <f>Финплан_ЧечЭ!R84-Финплан_ЧечЭ_июль!R84</f>
        <v>0</v>
      </c>
      <c r="S84" s="241">
        <f>Финплан_ЧечЭ!S84-Финплан_ЧечЭ_июль!S84</f>
        <v>0.11335417480443966</v>
      </c>
      <c r="T84" s="241">
        <f>Финплан_ЧечЭ!T84-Финплан_ЧечЭ_июль!T84</f>
        <v>0.11335417480443966</v>
      </c>
      <c r="U84" s="241">
        <f>Финплан_ЧечЭ!U84-Финплан_ЧечЭ_июль!U84</f>
        <v>0.11335417480443966</v>
      </c>
      <c r="V84" s="147"/>
      <c r="W84" s="148"/>
    </row>
    <row r="85" spans="1:23" s="8" customFormat="1" x14ac:dyDescent="0.25">
      <c r="A85" s="11" t="s">
        <v>46</v>
      </c>
      <c r="B85" s="30" t="s">
        <v>327</v>
      </c>
      <c r="C85" s="49" t="s">
        <v>256</v>
      </c>
      <c r="D85" s="241">
        <f>Финплан_ЧечЭ!D85-Финплан_ЧечЭ_июль!D85</f>
        <v>0</v>
      </c>
      <c r="E85" s="241">
        <f>Финплан_ЧечЭ!E85-Финплан_ЧечЭ_июль!E85</f>
        <v>0</v>
      </c>
      <c r="F85" s="241">
        <f>Финплан_ЧечЭ!F85-Финплан_ЧечЭ_июль!F85</f>
        <v>0</v>
      </c>
      <c r="G85" s="241">
        <f>Финплан_ЧечЭ!G85-Финплан_ЧечЭ_июль!G85</f>
        <v>0</v>
      </c>
      <c r="H85" s="241">
        <f>Финплан_ЧечЭ!H85-Финплан_ЧечЭ_июль!H85</f>
        <v>12.1469127887882</v>
      </c>
      <c r="I85" s="241">
        <f>Финплан_ЧечЭ!I85-Финплан_ЧечЭ_июль!I85</f>
        <v>500.61986705470281</v>
      </c>
      <c r="J85" s="241">
        <f>Финплан_ЧечЭ!J85-Финплан_ЧечЭ_июль!J85</f>
        <v>-66.915853982126748</v>
      </c>
      <c r="K85" s="241">
        <f>Финплан_ЧечЭ!K85-Финплан_ЧечЭ_июль!K85</f>
        <v>-1219.128547258764</v>
      </c>
      <c r="L85" s="241">
        <f>Финплан_ЧечЭ!L85-Финплан_ЧечЭ_июль!L85</f>
        <v>-116.74096874968558</v>
      </c>
      <c r="M85" s="241">
        <f>Финплан_ЧечЭ!M85-Финплан_ЧечЭ_июль!M85</f>
        <v>-228.25903125031442</v>
      </c>
      <c r="N85" s="241">
        <f>Финплан_ЧечЭ!N85-Финплан_ЧечЭ_июль!N85</f>
        <v>-288</v>
      </c>
      <c r="O85" s="241">
        <f>Финплан_ЧечЭ!O85-Финплан_ЧечЭ_июль!O85</f>
        <v>0</v>
      </c>
      <c r="P85" s="241">
        <f>Финплан_ЧечЭ!P85-Финплан_ЧечЭ_июль!P85</f>
        <v>-184.70761946906009</v>
      </c>
      <c r="Q85" s="241">
        <f>Финплан_ЧечЭ!Q85-Финплан_ЧечЭ_июль!Q85</f>
        <v>0</v>
      </c>
      <c r="R85" s="241">
        <f>Финплан_ЧечЭ!R85-Финплан_ЧечЭ_июль!R85</f>
        <v>-15.889658320000024</v>
      </c>
      <c r="S85" s="241">
        <f>Финплан_ЧечЭ!S85-Финплан_ЧечЭ_июль!S85</f>
        <v>188.71809999999999</v>
      </c>
      <c r="T85" s="241">
        <f>Финплан_ЧечЭ!T85-Финплан_ЧечЭ_июль!T85</f>
        <v>0</v>
      </c>
      <c r="U85" s="241">
        <f>Финплан_ЧечЭ!U85-Финплан_ЧечЭ_июль!U85</f>
        <v>0</v>
      </c>
      <c r="V85" s="147"/>
      <c r="W85" s="148"/>
    </row>
    <row r="86" spans="1:23" s="8" customFormat="1" x14ac:dyDescent="0.25">
      <c r="A86" s="11" t="s">
        <v>92</v>
      </c>
      <c r="B86" s="30" t="s">
        <v>108</v>
      </c>
      <c r="C86" s="49" t="s">
        <v>256</v>
      </c>
      <c r="D86" s="241">
        <f>Финплан_ЧечЭ!D86-Финплан_ЧечЭ_июль!D86</f>
        <v>0</v>
      </c>
      <c r="E86" s="241">
        <f>Финплан_ЧечЭ!E86-Финплан_ЧечЭ_июль!E86</f>
        <v>0</v>
      </c>
      <c r="F86" s="241">
        <f>Финплан_ЧечЭ!F86-Финплан_ЧечЭ_июль!F86</f>
        <v>0</v>
      </c>
      <c r="G86" s="241">
        <f>Финплан_ЧечЭ!G86-Финплан_ЧечЭ_июль!G86</f>
        <v>0</v>
      </c>
      <c r="H86" s="241">
        <f>Финплан_ЧечЭ!H86-Финплан_ЧечЭ_июль!H86</f>
        <v>11.658595057576916</v>
      </c>
      <c r="I86" s="241">
        <f>Финплан_ЧечЭ!I86-Финплан_ЧечЭ_июль!I86</f>
        <v>-12.029388851004541</v>
      </c>
      <c r="J86" s="241">
        <f>Финплан_ЧечЭ!J86-Финплан_ЧечЭ_июль!J86</f>
        <v>-7.5597199611365773E-12</v>
      </c>
      <c r="K86" s="241">
        <f>Финплан_ЧечЭ!K86-Финплан_ЧечЭ_июль!K86</f>
        <v>-3.0362571123987443E-11</v>
      </c>
      <c r="L86" s="241">
        <f>Финплан_ЧечЭ!L86-Финплан_ЧечЭ_июль!L86</f>
        <v>-7.5597199611365773E-12</v>
      </c>
      <c r="M86" s="241">
        <f>Финплан_ЧечЭ!M86-Финплан_ЧечЭ_июль!M86</f>
        <v>0.40019631428545693</v>
      </c>
      <c r="N86" s="241">
        <f>Финплан_ЧечЭ!N86-Финплан_ЧечЭ_июль!N86</f>
        <v>-7.5597199611365773E-12</v>
      </c>
      <c r="O86" s="241">
        <f>Финплан_ЧечЭ!O86-Финплан_ЧечЭ_июль!O86</f>
        <v>0.40019631428545693</v>
      </c>
      <c r="P86" s="241">
        <f>Финплан_ЧечЭ!P86-Финплан_ЧечЭ_июль!P86</f>
        <v>-7.5597199611365773E-12</v>
      </c>
      <c r="Q86" s="241">
        <f>Финплан_ЧечЭ!Q86-Финплан_ЧечЭ_июль!Q86</f>
        <v>0.40019631428545693</v>
      </c>
      <c r="R86" s="241">
        <f>Финплан_ЧечЭ!R86-Финплан_ЧечЭ_июль!R86</f>
        <v>-7.5597199611365773E-12</v>
      </c>
      <c r="S86" s="241">
        <f>Финплан_ЧечЭ!S86-Финплан_ЧечЭ_июль!S86</f>
        <v>0.40019631428545693</v>
      </c>
      <c r="T86" s="241">
        <f>Финплан_ЧечЭ!T86-Финплан_ЧечЭ_июль!T86</f>
        <v>0.40019631408890421</v>
      </c>
      <c r="U86" s="241">
        <f>Финплан_ЧечЭ!U86-Финплан_ЧечЭ_июль!U86</f>
        <v>-11.258398743450213</v>
      </c>
      <c r="V86" s="147"/>
      <c r="W86" s="148"/>
    </row>
    <row r="87" spans="1:23" s="19" customFormat="1" x14ac:dyDescent="0.25">
      <c r="A87" s="24" t="s">
        <v>63</v>
      </c>
      <c r="B87" s="29" t="s">
        <v>36</v>
      </c>
      <c r="C87" s="50" t="s">
        <v>256</v>
      </c>
      <c r="D87" s="240">
        <f>Финплан_ЧечЭ!D87-Финплан_ЧечЭ_июль!D87</f>
        <v>0</v>
      </c>
      <c r="E87" s="240">
        <f>Финплан_ЧечЭ!E87-Финплан_ЧечЭ_июль!E87</f>
        <v>0</v>
      </c>
      <c r="F87" s="240">
        <f>Финплан_ЧечЭ!F87-Финплан_ЧечЭ_июль!F87</f>
        <v>0</v>
      </c>
      <c r="G87" s="240">
        <f>Финплан_ЧечЭ!G87-Финплан_ЧечЭ_июль!G87</f>
        <v>0</v>
      </c>
      <c r="H87" s="240">
        <f>Финплан_ЧечЭ!H87-Финплан_ЧечЭ_июль!H87</f>
        <v>-429.27856516552765</v>
      </c>
      <c r="I87" s="240">
        <f>Финплан_ЧечЭ!I87-Финплан_ЧечЭ_июль!I87</f>
        <v>197.28291232871334</v>
      </c>
      <c r="J87" s="240">
        <f>Финплан_ЧечЭ!J87-Финплан_ЧечЭ_июль!J87</f>
        <v>-907.72352844956947</v>
      </c>
      <c r="K87" s="240">
        <f>Финплан_ЧечЭ!K87-Финплан_ЧечЭ_июль!K87</f>
        <v>-2114.6661105080666</v>
      </c>
      <c r="L87" s="240">
        <f>Финплан_ЧечЭ!L87-Финплан_ЧечЭ_июль!L87</f>
        <v>-1004.6748115518891</v>
      </c>
      <c r="M87" s="240">
        <f>Финплан_ЧечЭ!M87-Финплан_ЧечЭ_июль!M87</f>
        <v>-915.92944907572098</v>
      </c>
      <c r="N87" s="240">
        <f>Финплан_ЧечЭ!N87-Финплан_ЧечЭ_июль!N87</f>
        <v>-1110.4784479189373</v>
      </c>
      <c r="O87" s="240">
        <f>Финплан_ЧечЭ!O87-Финплан_ЧечЭ_июль!O87</f>
        <v>-628.21789143170952</v>
      </c>
      <c r="P87" s="240">
        <f>Финплан_ЧечЭ!P87-Финплан_ЧечЭ_июль!P87</f>
        <v>-1247.9370283286339</v>
      </c>
      <c r="Q87" s="240">
        <f>Финплан_ЧечЭ!Q87-Финплан_ЧечЭ_июль!Q87</f>
        <v>-879.27606880416022</v>
      </c>
      <c r="R87" s="240">
        <f>Финплан_ЧечЭ!R87-Финплан_ЧечЭ_июль!R87</f>
        <v>-1305.6796195600587</v>
      </c>
      <c r="S87" s="240">
        <f>Финплан_ЧечЭ!S87-Финплан_ЧечЭ_июль!S87</f>
        <v>-1097.5211127845123</v>
      </c>
      <c r="T87" s="240">
        <f>Финплан_ЧечЭ!T87-Финплан_ЧечЭ_июль!T87</f>
        <v>-3883.9139063214648</v>
      </c>
      <c r="U87" s="240">
        <f>Финплан_ЧечЭ!U87-Финплан_ЧечЭ_июль!U87</f>
        <v>-1800.0487697673498</v>
      </c>
      <c r="V87" s="151"/>
      <c r="W87" s="152"/>
    </row>
    <row r="88" spans="1:23" s="8" customFormat="1" x14ac:dyDescent="0.25">
      <c r="A88" s="25" t="s">
        <v>45</v>
      </c>
      <c r="B88" s="30" t="s">
        <v>37</v>
      </c>
      <c r="C88" s="49" t="s">
        <v>256</v>
      </c>
      <c r="D88" s="120">
        <f>Финплан_ЧечЭ!D88-Финплан_ЧечЭ_июль!D88</f>
        <v>0</v>
      </c>
      <c r="E88" s="120">
        <f>Финплан_ЧечЭ!E88-Финплан_ЧечЭ_июль!E88</f>
        <v>0</v>
      </c>
      <c r="F88" s="120">
        <f>Финплан_ЧечЭ!F88-Финплан_ЧечЭ_июль!F88</f>
        <v>0</v>
      </c>
      <c r="G88" s="120">
        <f>Финплан_ЧечЭ!G88-Финплан_ЧечЭ_июль!G88</f>
        <v>0</v>
      </c>
      <c r="H88" s="145">
        <f>Финплан_ЧечЭ!H88-Финплан_ЧечЭ_июль!H88</f>
        <v>0</v>
      </c>
      <c r="I88" s="145">
        <f>Финплан_ЧечЭ!I88-Финплан_ЧечЭ_июль!I88</f>
        <v>0</v>
      </c>
      <c r="J88" s="145">
        <f>Финплан_ЧечЭ!J88-Финплан_ЧечЭ_июль!J88</f>
        <v>0</v>
      </c>
      <c r="K88" s="145">
        <f>Финплан_ЧечЭ!K88-Финплан_ЧечЭ_июль!K88</f>
        <v>0</v>
      </c>
      <c r="L88" s="145">
        <f>Финплан_ЧечЭ!L88-Финплан_ЧечЭ_июль!L88</f>
        <v>0</v>
      </c>
      <c r="M88" s="145">
        <f>Финплан_ЧечЭ!M88-Финплан_ЧечЭ_июль!M88</f>
        <v>0</v>
      </c>
      <c r="N88" s="145">
        <f>Финплан_ЧечЭ!N88-Финплан_ЧечЭ_июль!N88</f>
        <v>0</v>
      </c>
      <c r="O88" s="145">
        <f>Финплан_ЧечЭ!O88-Финплан_ЧечЭ_июль!O88</f>
        <v>0</v>
      </c>
      <c r="P88" s="145">
        <f>Финплан_ЧечЭ!P88-Финплан_ЧечЭ_июль!P88</f>
        <v>0</v>
      </c>
      <c r="Q88" s="145">
        <f>Финплан_ЧечЭ!Q88-Финплан_ЧечЭ_июль!Q88</f>
        <v>0</v>
      </c>
      <c r="R88" s="145">
        <f>Финплан_ЧечЭ!R88-Финплан_ЧечЭ_июль!R88</f>
        <v>0</v>
      </c>
      <c r="S88" s="146">
        <f>Финплан_ЧечЭ!S88-Финплан_ЧечЭ_июль!S88</f>
        <v>0</v>
      </c>
      <c r="T88" s="145">
        <f>Финплан_ЧечЭ!T88-Финплан_ЧечЭ_июль!T88</f>
        <v>0</v>
      </c>
      <c r="U88" s="146">
        <f>Финплан_ЧечЭ!U88-Финплан_ЧечЭ_июль!U88</f>
        <v>0</v>
      </c>
      <c r="V88" s="147"/>
      <c r="W88" s="148"/>
    </row>
    <row r="89" spans="1:23" s="8" customFormat="1" x14ac:dyDescent="0.25">
      <c r="A89" s="25" t="s">
        <v>47</v>
      </c>
      <c r="B89" s="30" t="s">
        <v>38</v>
      </c>
      <c r="C89" s="49" t="s">
        <v>256</v>
      </c>
      <c r="D89" s="120">
        <f>Финплан_ЧечЭ!D89-Финплан_ЧечЭ_июль!D89</f>
        <v>0</v>
      </c>
      <c r="E89" s="120">
        <f>Финплан_ЧечЭ!E89-Финплан_ЧечЭ_июль!E89</f>
        <v>0</v>
      </c>
      <c r="F89" s="120">
        <f>Финплан_ЧечЭ!F89-Финплан_ЧечЭ_июль!F89</f>
        <v>0</v>
      </c>
      <c r="G89" s="120">
        <f>Финплан_ЧечЭ!G89-Финплан_ЧечЭ_июль!G89</f>
        <v>0</v>
      </c>
      <c r="H89" s="145">
        <f>Финплан_ЧечЭ!H89-Финплан_ЧечЭ_июль!H89</f>
        <v>0</v>
      </c>
      <c r="I89" s="145">
        <f>Финплан_ЧечЭ!I89-Финплан_ЧечЭ_июль!I89</f>
        <v>0</v>
      </c>
      <c r="J89" s="145">
        <f>Финплан_ЧечЭ!J89-Финплан_ЧечЭ_июль!J89</f>
        <v>0</v>
      </c>
      <c r="K89" s="145">
        <f>Финплан_ЧечЭ!K89-Финплан_ЧечЭ_июль!K89</f>
        <v>0</v>
      </c>
      <c r="L89" s="145">
        <f>Финплан_ЧечЭ!L89-Финплан_ЧечЭ_июль!L89</f>
        <v>0</v>
      </c>
      <c r="M89" s="145">
        <f>Финплан_ЧечЭ!M89-Финплан_ЧечЭ_июль!M89</f>
        <v>0</v>
      </c>
      <c r="N89" s="145">
        <f>Финплан_ЧечЭ!N89-Финплан_ЧечЭ_июль!N89</f>
        <v>0</v>
      </c>
      <c r="O89" s="145">
        <f>Финплан_ЧечЭ!O89-Финплан_ЧечЭ_июль!O89</f>
        <v>0</v>
      </c>
      <c r="P89" s="145">
        <f>Финплан_ЧечЭ!P89-Финплан_ЧечЭ_июль!P89</f>
        <v>0</v>
      </c>
      <c r="Q89" s="145">
        <f>Финплан_ЧечЭ!Q89-Финплан_ЧечЭ_июль!Q89</f>
        <v>0</v>
      </c>
      <c r="R89" s="145">
        <f>Финплан_ЧечЭ!R89-Финплан_ЧечЭ_июль!R89</f>
        <v>0</v>
      </c>
      <c r="S89" s="146">
        <f>Финплан_ЧечЭ!S89-Финплан_ЧечЭ_июль!S89</f>
        <v>0</v>
      </c>
      <c r="T89" s="145">
        <f>Финплан_ЧечЭ!T89-Финплан_ЧечЭ_июль!T89</f>
        <v>0</v>
      </c>
      <c r="U89" s="146">
        <f>Финплан_ЧечЭ!U89-Финплан_ЧечЭ_июль!U89</f>
        <v>0</v>
      </c>
      <c r="V89" s="147"/>
      <c r="W89" s="148"/>
    </row>
    <row r="90" spans="1:23" s="8" customFormat="1" x14ac:dyDescent="0.25">
      <c r="A90" s="25" t="s">
        <v>50</v>
      </c>
      <c r="B90" s="30" t="s">
        <v>39</v>
      </c>
      <c r="C90" s="49" t="s">
        <v>256</v>
      </c>
      <c r="D90" s="120">
        <f>Финплан_ЧечЭ!D90-Финплан_ЧечЭ_июль!D90</f>
        <v>0</v>
      </c>
      <c r="E90" s="120">
        <f>Финплан_ЧечЭ!E90-Финплан_ЧечЭ_июль!E90</f>
        <v>0</v>
      </c>
      <c r="F90" s="120">
        <f>Финплан_ЧечЭ!F90-Финплан_ЧечЭ_июль!F90</f>
        <v>0</v>
      </c>
      <c r="G90" s="120">
        <f>Финплан_ЧечЭ!G90-Финплан_ЧечЭ_июль!G90</f>
        <v>0</v>
      </c>
      <c r="H90" s="145">
        <f>Финплан_ЧечЭ!H90-Финплан_ЧечЭ_июль!H90</f>
        <v>0</v>
      </c>
      <c r="I90" s="145">
        <f>Финплан_ЧечЭ!I90-Финплан_ЧечЭ_июль!I90</f>
        <v>0</v>
      </c>
      <c r="J90" s="145">
        <f>Финплан_ЧечЭ!J90-Финплан_ЧечЭ_июль!J90</f>
        <v>-224.65647921626589</v>
      </c>
      <c r="K90" s="145">
        <f>Финплан_ЧечЭ!K90-Финплан_ЧечЭ_июль!K90</f>
        <v>-172.41583393719844</v>
      </c>
      <c r="L90" s="145">
        <f>Финплан_ЧечЭ!L90-Финплан_ЧечЭ_июль!L90</f>
        <v>-212.12645773993682</v>
      </c>
      <c r="M90" s="145">
        <f>Финплан_ЧечЭ!M90-Финплан_ЧечЭ_июль!M90</f>
        <v>-102.79784337210846</v>
      </c>
      <c r="N90" s="145">
        <f>Финплан_ЧечЭ!N90-Финплан_ЧечЭ_июль!N90</f>
        <v>-175.18691311601725</v>
      </c>
      <c r="O90" s="145">
        <f>Финплан_ЧечЭ!O90-Финплан_ЧечЭ_июль!O90</f>
        <v>-16.789008886710004</v>
      </c>
      <c r="P90" s="145">
        <f>Финплан_ЧечЭ!P90-Финплан_ЧечЭ_июль!P90</f>
        <v>-195.61336344516494</v>
      </c>
      <c r="Q90" s="145">
        <f>Финплан_ЧечЭ!Q90-Финплан_ЧечЭ_июль!Q90</f>
        <v>-52.957641613047166</v>
      </c>
      <c r="R90" s="145">
        <f>Финплан_ЧечЭ!R90-Финплан_ЧечЭ_июль!R90</f>
        <v>-193.59000336069579</v>
      </c>
      <c r="S90" s="146">
        <f>Финплан_ЧечЭ!S90-Финплан_ЧечЭ_июль!S90</f>
        <v>-83.701043688820121</v>
      </c>
      <c r="T90" s="145">
        <f>Финплан_ЧечЭ!T90-Финплан_ЧечЭ_июль!T90</f>
        <v>-1001.1732168780807</v>
      </c>
      <c r="U90" s="146">
        <f>Финплан_ЧечЭ!U90-Финплан_ЧечЭ_июль!U90</f>
        <v>-428.66137149788415</v>
      </c>
      <c r="V90" s="147"/>
      <c r="W90" s="148"/>
    </row>
    <row r="91" spans="1:23" s="8" customFormat="1" ht="16.5" thickBot="1" x14ac:dyDescent="0.3">
      <c r="A91" s="26" t="s">
        <v>51</v>
      </c>
      <c r="B91" s="32" t="s">
        <v>40</v>
      </c>
      <c r="C91" s="51" t="s">
        <v>256</v>
      </c>
      <c r="D91" s="125">
        <f>Финплан_ЧечЭ!D91-Финплан_ЧечЭ_июль!D91</f>
        <v>0</v>
      </c>
      <c r="E91" s="125">
        <f>Финплан_ЧечЭ!E91-Финплан_ЧечЭ_июль!E91</f>
        <v>0</v>
      </c>
      <c r="F91" s="125">
        <f>Финплан_ЧечЭ!F91-Финплан_ЧечЭ_июль!F91</f>
        <v>0</v>
      </c>
      <c r="G91" s="125">
        <f>Финплан_ЧечЭ!G91-Финплан_ЧечЭ_июль!G91</f>
        <v>0</v>
      </c>
      <c r="H91" s="253">
        <f>Финплан_ЧечЭ!H91-Финплан_ЧечЭ_июль!H91</f>
        <v>0</v>
      </c>
      <c r="I91" s="253">
        <f>Финплан_ЧечЭ!I91-Финплан_ЧечЭ_июль!I91</f>
        <v>0</v>
      </c>
      <c r="J91" s="275">
        <f>Финплан_ЧечЭ!J91-Финплан_ЧечЭ_июль!J91</f>
        <v>-683.06704923330358</v>
      </c>
      <c r="K91" s="275">
        <f>Финплан_ЧечЭ!K91-Финплан_ЧечЭ_июль!K91</f>
        <v>-1942.2502765708682</v>
      </c>
      <c r="L91" s="275">
        <f>Финплан_ЧечЭ!L91-Финплан_ЧечЭ_июль!L91</f>
        <v>-792.54835381195221</v>
      </c>
      <c r="M91" s="275">
        <f>Финплан_ЧечЭ!M91-Финплан_ЧечЭ_июль!M91</f>
        <v>-813.13160570361254</v>
      </c>
      <c r="N91" s="275">
        <f>Финплан_ЧечЭ!N91-Финплан_ЧечЭ_июль!N91</f>
        <v>-935.29153480292007</v>
      </c>
      <c r="O91" s="275">
        <f>Финплан_ЧечЭ!O91-Финплан_ЧечЭ_июль!O91</f>
        <v>-611.42888254499951</v>
      </c>
      <c r="P91" s="275">
        <f>Финплан_ЧечЭ!P91-Финплан_ЧечЭ_июль!P91</f>
        <v>-1052.3236648834691</v>
      </c>
      <c r="Q91" s="275">
        <f>Финплан_ЧечЭ!Q91-Финплан_ЧечЭ_июль!Q91</f>
        <v>-826.31842719111296</v>
      </c>
      <c r="R91" s="275">
        <f>Финплан_ЧечЭ!R91-Финплан_ЧечЭ_июль!R91</f>
        <v>-1112.0896161993628</v>
      </c>
      <c r="S91" s="275">
        <f>Финплан_ЧечЭ!S91-Финплан_ЧечЭ_июль!S91</f>
        <v>-1013.8200690956922</v>
      </c>
      <c r="T91" s="294">
        <f>Финплан_ЧечЭ!T91-Финплан_ЧечЭ_июль!T91</f>
        <v>-3541.9906900498886</v>
      </c>
      <c r="U91" s="294">
        <f>Финплан_ЧечЭ!U91-Финплан_ЧечЭ_июль!U91</f>
        <v>-2123.3963812935599</v>
      </c>
      <c r="V91" s="157"/>
      <c r="W91" s="158"/>
    </row>
    <row r="92" spans="1:23" s="19" customFormat="1" ht="25.5" x14ac:dyDescent="0.25">
      <c r="A92" s="27">
        <v>1</v>
      </c>
      <c r="B92" s="33" t="s">
        <v>109</v>
      </c>
      <c r="C92" s="52" t="s">
        <v>256</v>
      </c>
      <c r="D92" s="242">
        <f>Финплан_ЧечЭ!D92-Финплан_ЧечЭ_июль!D92</f>
        <v>0</v>
      </c>
      <c r="E92" s="242">
        <f>Финплан_ЧечЭ!E92-Финплан_ЧечЭ_июль!E92</f>
        <v>0</v>
      </c>
      <c r="F92" s="242">
        <f>Финплан_ЧечЭ!F92-Финплан_ЧечЭ_июль!F92</f>
        <v>0</v>
      </c>
      <c r="G92" s="242">
        <f>Финплан_ЧечЭ!G92-Финплан_ЧечЭ_июль!G92</f>
        <v>0</v>
      </c>
      <c r="H92" s="242">
        <f>Финплан_ЧечЭ!H92-Финплан_ЧечЭ_июль!H92</f>
        <v>-283.37794059751013</v>
      </c>
      <c r="I92" s="242">
        <f>Финплан_ЧечЭ!I92-Финплан_ЧечЭ_июль!I92</f>
        <v>-984.52346448119715</v>
      </c>
      <c r="J92" s="242">
        <f>Финплан_ЧечЭ!J92-Финплан_ЧечЭ_июль!J92</f>
        <v>-539.70235847037338</v>
      </c>
      <c r="K92" s="242">
        <f>Финплан_ЧечЭ!K92-Финплан_ЧечЭ_июль!K92</f>
        <v>-36.269192839431525</v>
      </c>
      <c r="L92" s="242">
        <f>Финплан_ЧечЭ!L92-Финплан_ЧечЭ_июль!L92</f>
        <v>-981.61432348985181</v>
      </c>
      <c r="M92" s="242">
        <f>Финплан_ЧечЭ!M92-Финплан_ЧечЭ_июль!M92</f>
        <v>-1474.1183820645379</v>
      </c>
      <c r="N92" s="242">
        <f>Финплан_ЧечЭ!N92-Финплан_ЧечЭ_июль!N92</f>
        <v>-1245.7037523644899</v>
      </c>
      <c r="O92" s="242">
        <f>Финплан_ЧечЭ!O92-Финплан_ЧечЭ_июль!O92</f>
        <v>-1244.0013028933149</v>
      </c>
      <c r="P92" s="242">
        <f>Финплан_ЧечЭ!P92-Финплан_ЧечЭ_июль!P92</f>
        <v>-1254.4509092081526</v>
      </c>
      <c r="Q92" s="242">
        <f>Финплан_ЧечЭ!Q92-Финплан_ЧечЭ_июль!Q92</f>
        <v>-1235.1321792672334</v>
      </c>
      <c r="R92" s="242">
        <f>Финплан_ЧечЭ!R92-Финплан_ЧечЭ_июль!R92</f>
        <v>-1122.31732995529</v>
      </c>
      <c r="S92" s="242">
        <f>Финплан_ЧечЭ!S92-Финплан_ЧечЭ_июль!S92</f>
        <v>-1283.0622182205229</v>
      </c>
      <c r="T92" s="242">
        <f>Финплан_ЧечЭ!T92-Финплан_ЧечЭ_июль!T92</f>
        <v>-26341.737530589875</v>
      </c>
      <c r="U92" s="242">
        <f>Финплан_ЧечЭ!U92-Финплан_ЧечЭ_июль!U92</f>
        <v>-24396.673981111609</v>
      </c>
      <c r="V92" s="161"/>
      <c r="W92" s="162"/>
    </row>
    <row r="93" spans="1:23" s="8" customFormat="1" x14ac:dyDescent="0.25">
      <c r="A93" s="25" t="s">
        <v>42</v>
      </c>
      <c r="B93" s="277" t="s">
        <v>328</v>
      </c>
      <c r="C93" s="49" t="s">
        <v>256</v>
      </c>
      <c r="D93" s="120">
        <f>Финплан_ЧечЭ!D93-Финплан_ЧечЭ_июль!D93</f>
        <v>0</v>
      </c>
      <c r="E93" s="120">
        <f>Финплан_ЧечЭ!E93-Финплан_ЧечЭ_июль!E93</f>
        <v>0</v>
      </c>
      <c r="F93" s="120">
        <f>Финплан_ЧечЭ!F93-Финплан_ЧечЭ_июль!F93</f>
        <v>0</v>
      </c>
      <c r="G93" s="120">
        <f>Финплан_ЧечЭ!G93-Финплан_ЧечЭ_июль!G93</f>
        <v>0</v>
      </c>
      <c r="H93" s="145">
        <f>Финплан_ЧечЭ!H93-Финплан_ЧечЭ_июль!H93</f>
        <v>-344.34987412627379</v>
      </c>
      <c r="I93" s="145">
        <f>Финплан_ЧечЭ!I93-Финплан_ЧечЭ_июль!I93</f>
        <v>-3333.2707727145948</v>
      </c>
      <c r="J93" s="145">
        <f>Финплан_ЧечЭ!J93-Финплан_ЧечЭ_июль!J93</f>
        <v>-539.97658620938273</v>
      </c>
      <c r="K93" s="145">
        <f>Финплан_ЧечЭ!K93-Финплан_ЧечЭ_июль!K93</f>
        <v>-750.64946887867563</v>
      </c>
      <c r="L93" s="145">
        <f>Финплан_ЧечЭ!L93-Финплан_ЧечЭ_июль!L93</f>
        <v>-981.9074254336424</v>
      </c>
      <c r="M93" s="145">
        <f>Финплан_ЧечЭ!M93-Финплан_ЧечЭ_июль!M93</f>
        <v>-1117.7007873007469</v>
      </c>
      <c r="N93" s="145">
        <f>Финплан_ЧечЭ!N93-Финплан_ЧечЭ_июль!N93</f>
        <v>-1024.9132255646455</v>
      </c>
      <c r="O93" s="145">
        <f>Финплан_ЧечЭ!O93-Финплан_ЧечЭ_июль!O93</f>
        <v>-1165.6777864811593</v>
      </c>
      <c r="P93" s="145">
        <f>Финплан_ЧечЭ!P93-Финплан_ЧечЭ_июль!P93</f>
        <v>-1070.0759701754446</v>
      </c>
      <c r="Q93" s="145">
        <f>Финплан_ЧечЭ!Q93-Финплан_ЧечЭ_июль!Q93</f>
        <v>-1226.4576230286657</v>
      </c>
      <c r="R93" s="145">
        <f>Финплан_ЧечЭ!R93-Финплан_ЧечЭ_июль!R93</f>
        <v>-1102.4552570552887</v>
      </c>
      <c r="S93" s="146">
        <f>Финплан_ЧечЭ!S93-Финплан_ЧечЭ_июль!S93</f>
        <v>-1271.9707252805233</v>
      </c>
      <c r="T93" s="292">
        <f>Финплан_ЧечЭ!T93-Финплан_ЧечЭ_июль!T93</f>
        <v>-22915.25979775676</v>
      </c>
      <c r="U93" s="146">
        <f>Финплан_ЧечЭ!U93-Финплан_ЧечЭ_июль!U93</f>
        <v>-21355.434326279475</v>
      </c>
      <c r="V93" s="147"/>
      <c r="W93" s="148"/>
    </row>
    <row r="94" spans="1:23" s="8" customFormat="1" x14ac:dyDescent="0.25">
      <c r="A94" s="25"/>
      <c r="B94" s="277" t="s">
        <v>329</v>
      </c>
      <c r="C94" s="49" t="s">
        <v>256</v>
      </c>
      <c r="D94" s="120">
        <f>Финплан_ЧечЭ!D94-Финплан_ЧечЭ_июль!D94</f>
        <v>0</v>
      </c>
      <c r="E94" s="120">
        <f>Финплан_ЧечЭ!E94-Финплан_ЧечЭ_июль!E94</f>
        <v>0</v>
      </c>
      <c r="F94" s="120">
        <f>Финплан_ЧечЭ!F94-Финплан_ЧечЭ_июль!F94</f>
        <v>0</v>
      </c>
      <c r="G94" s="120">
        <f>Финплан_ЧечЭ!G94-Финплан_ЧечЭ_июль!G94</f>
        <v>0</v>
      </c>
      <c r="H94" s="145">
        <f>Финплан_ЧечЭ!H94-Финплан_ЧечЭ_июль!H94</f>
        <v>0</v>
      </c>
      <c r="I94" s="145">
        <f>Финплан_ЧечЭ!I94-Финплан_ЧечЭ_июль!I94</f>
        <v>9.617178258420001</v>
      </c>
      <c r="J94" s="145">
        <f>Финплан_ЧечЭ!J94-Финплан_ЧечЭ_июль!J94</f>
        <v>0</v>
      </c>
      <c r="K94" s="145">
        <f>Финплан_ЧечЭ!K94-Финплан_ЧечЭ_июль!K94</f>
        <v>1.0563131079999999</v>
      </c>
      <c r="L94" s="145">
        <f>Финплан_ЧечЭ!L94-Финплан_ЧечЭ_июль!L94</f>
        <v>0</v>
      </c>
      <c r="M94" s="145">
        <f>Финплан_ЧечЭ!M94-Финплан_ЧечЭ_июль!M94</f>
        <v>9.5699180000000009E-2</v>
      </c>
      <c r="N94" s="145">
        <f>Финплан_ЧечЭ!N94-Финплан_ЧечЭ_июль!N94</f>
        <v>0</v>
      </c>
      <c r="O94" s="145">
        <f>Финплан_ЧечЭ!O94-Финплан_ЧечЭ_июль!O94</f>
        <v>0.10614878799999872</v>
      </c>
      <c r="P94" s="145">
        <f>Финплан_ЧечЭ!P94-Финплан_ЧечЭ_июль!P94</f>
        <v>0</v>
      </c>
      <c r="Q94" s="145">
        <f>Финплан_ЧечЭ!Q94-Финплан_ЧечЭ_июль!Q94</f>
        <v>2.8783492199999996</v>
      </c>
      <c r="R94" s="145">
        <f>Финплан_ЧечЭ!R94-Финплан_ЧечЭ_июль!R94</f>
        <v>0</v>
      </c>
      <c r="S94" s="146">
        <f>Финплан_ЧечЭ!S94-Финплан_ЧечЭ_июль!S94</f>
        <v>0.12869905999999998</v>
      </c>
      <c r="T94" s="292">
        <f>Финплан_ЧечЭ!T94-Финплан_ЧечЭ_июль!T94</f>
        <v>0.23869865999999998</v>
      </c>
      <c r="U94" s="146">
        <f>Финплан_ЧечЭ!U94-Финплан_ЧечЭ_июль!U94</f>
        <v>0.23869865999999998</v>
      </c>
      <c r="V94" s="147"/>
      <c r="W94" s="148"/>
    </row>
    <row r="95" spans="1:23" s="8" customFormat="1" x14ac:dyDescent="0.25">
      <c r="A95" s="25"/>
      <c r="B95" s="277" t="s">
        <v>330</v>
      </c>
      <c r="C95" s="49" t="s">
        <v>256</v>
      </c>
      <c r="D95" s="245">
        <f>Финплан_ЧечЭ!D95-Финплан_ЧечЭ_июль!D95</f>
        <v>0</v>
      </c>
      <c r="E95" s="245">
        <f>Финплан_ЧечЭ!E95-Финплан_ЧечЭ_июль!E95</f>
        <v>0</v>
      </c>
      <c r="F95" s="245">
        <f>Финплан_ЧечЭ!F95-Финплан_ЧечЭ_июль!F95</f>
        <v>0</v>
      </c>
      <c r="G95" s="245">
        <f>Финплан_ЧечЭ!G95-Финплан_ЧечЭ_июль!G95</f>
        <v>0</v>
      </c>
      <c r="H95" s="269">
        <f>Финплан_ЧечЭ!H95-Финплан_ЧечЭ_июль!H95</f>
        <v>10.775288789948945</v>
      </c>
      <c r="I95" s="145">
        <f>Финплан_ЧечЭ!I95-Финплан_ЧечЭ_июль!I95</f>
        <v>2234.5311691937914</v>
      </c>
      <c r="J95" s="145">
        <f>Финплан_ЧечЭ!J95-Финплан_ЧечЭ_июль!J95</f>
        <v>0.27422773901014352</v>
      </c>
      <c r="K95" s="145">
        <f>Финплан_ЧечЭ!K95-Финплан_ЧечЭ_июль!K95</f>
        <v>666.63914207173991</v>
      </c>
      <c r="L95" s="145">
        <f>Финплан_ЧечЭ!L95-Финплан_ЧечЭ_июль!L95</f>
        <v>0.29310194379138466</v>
      </c>
      <c r="M95" s="145">
        <f>Финплан_ЧечЭ!M95-Финплан_ЧечЭ_июль!M95</f>
        <v>-345.29310194379048</v>
      </c>
      <c r="N95" s="145">
        <f>Финплан_ЧечЭ!N95-Финплан_ЧечЭ_июль!N95</f>
        <v>-220.7905267998442</v>
      </c>
      <c r="O95" s="145">
        <f>Финплан_ЧечЭ!O95-Финплан_ЧечЭ_июль!O95</f>
        <v>-67.209473200156097</v>
      </c>
      <c r="P95" s="145">
        <f>Финплан_ЧечЭ!P95-Финплан_ЧечЭ_июль!P95</f>
        <v>-184.37493903270709</v>
      </c>
      <c r="Q95" s="145">
        <f>Финплан_ЧечЭ!Q95-Финплан_ЧечЭ_июль!Q95</f>
        <v>-0.33271345856676504</v>
      </c>
      <c r="R95" s="260">
        <f>Финплан_ЧечЭ!R95-Финплан_ЧечЭ_июль!R95</f>
        <v>-15.889658320000024</v>
      </c>
      <c r="S95" s="260">
        <f>Финплан_ЧечЭ!S95-Финплан_ЧечЭ_июль!S95</f>
        <v>1.5276668818842154E-13</v>
      </c>
      <c r="T95" s="292">
        <f>Финплан_ЧечЭ!T95-Финплан_ЧечЭ_июль!T95</f>
        <v>0</v>
      </c>
      <c r="U95" s="292">
        <f>Финплан_ЧечЭ!U95-Финплан_ЧечЭ_июль!U95</f>
        <v>0</v>
      </c>
      <c r="V95" s="147"/>
      <c r="W95" s="148"/>
    </row>
    <row r="96" spans="1:23" s="8" customFormat="1" x14ac:dyDescent="0.25">
      <c r="A96" s="25" t="s">
        <v>43</v>
      </c>
      <c r="B96" s="277" t="s">
        <v>110</v>
      </c>
      <c r="C96" s="49" t="s">
        <v>256</v>
      </c>
      <c r="D96" s="120">
        <f>Финплан_ЧечЭ!D96-Финплан_ЧечЭ_июль!D96</f>
        <v>0</v>
      </c>
      <c r="E96" s="120">
        <f>Финплан_ЧечЭ!E96-Финплан_ЧечЭ_июль!E96</f>
        <v>0</v>
      </c>
      <c r="F96" s="120">
        <f>Финплан_ЧечЭ!F96-Финплан_ЧечЭ_июль!F96</f>
        <v>0</v>
      </c>
      <c r="G96" s="120">
        <f>Финплан_ЧечЭ!G96-Финплан_ЧечЭ_июль!G96</f>
        <v>0</v>
      </c>
      <c r="H96" s="269">
        <f>Финплан_ЧечЭ!H96-Финплан_ЧечЭ_июль!H96</f>
        <v>50.196644738815223</v>
      </c>
      <c r="I96" s="145">
        <f>Финплан_ЧечЭ!I96-Финплан_ЧечЭ_июль!I96</f>
        <v>104.59896078118601</v>
      </c>
      <c r="J96" s="145">
        <f>Финплан_ЧечЭ!J96-Финплан_ЧечЭ_июль!J96</f>
        <v>0</v>
      </c>
      <c r="K96" s="145">
        <f>Финплан_ЧечЭ!K96-Финплан_ЧечЭ_июль!K96</f>
        <v>46.684820859504313</v>
      </c>
      <c r="L96" s="145">
        <f>Финплан_ЧечЭ!L96-Финплан_ЧечЭ_июль!L96</f>
        <v>0</v>
      </c>
      <c r="M96" s="145">
        <f>Финплан_ЧечЭ!M96-Финплан_ЧечЭ_июль!M96</f>
        <v>-11.220191999999997</v>
      </c>
      <c r="N96" s="145">
        <f>Финплан_ЧечЭ!N96-Финплан_ЧечЭ_июль!N96</f>
        <v>0</v>
      </c>
      <c r="O96" s="145">
        <f>Финплан_ЧечЭ!O96-Финплан_ЧечЭ_июль!O96</f>
        <v>-11.220191999999997</v>
      </c>
      <c r="P96" s="145">
        <f>Финплан_ЧечЭ!P96-Финплан_ЧечЭ_июль!P96</f>
        <v>0</v>
      </c>
      <c r="Q96" s="145">
        <f>Финплан_ЧечЭ!Q96-Финплан_ЧечЭ_июль!Q96</f>
        <v>-11.220191999999997</v>
      </c>
      <c r="R96" s="145">
        <f>Финплан_ЧечЭ!R96-Финплан_ЧечЭ_июль!R96</f>
        <v>-3.9724145800003612</v>
      </c>
      <c r="S96" s="146">
        <f>Финплан_ЧечЭ!S96-Финплан_ЧечЭ_июль!S96</f>
        <v>-11.220191999999777</v>
      </c>
      <c r="T96" s="292">
        <f>Финплан_ЧечЭ!T96-Финплан_ЧечЭ_июль!T96</f>
        <v>-201.79238146000012</v>
      </c>
      <c r="U96" s="146">
        <f>Финплан_ЧечЭ!U96-Финплан_ЧечЭ_июль!U96</f>
        <v>-226.26680913881498</v>
      </c>
      <c r="V96" s="147"/>
      <c r="W96" s="148"/>
    </row>
    <row r="97" spans="1:23" s="19" customFormat="1" ht="25.5" x14ac:dyDescent="0.25">
      <c r="A97" s="24">
        <v>2</v>
      </c>
      <c r="B97" s="278" t="s">
        <v>111</v>
      </c>
      <c r="C97" s="50" t="s">
        <v>256</v>
      </c>
      <c r="D97" s="124">
        <f>Финплан_ЧечЭ!D97-Финплан_ЧечЭ_июль!D97</f>
        <v>0</v>
      </c>
      <c r="E97" s="124">
        <f>Финплан_ЧечЭ!E97-Финплан_ЧечЭ_июль!E97</f>
        <v>0</v>
      </c>
      <c r="F97" s="124">
        <f>Финплан_ЧечЭ!F97-Финплан_ЧечЭ_июль!F97</f>
        <v>0</v>
      </c>
      <c r="G97" s="124">
        <f>Финплан_ЧечЭ!G97-Финплан_ЧечЭ_июль!G97</f>
        <v>0</v>
      </c>
      <c r="H97" s="153">
        <f>Финплан_ЧечЭ!H97-Финплан_ЧечЭ_июль!H97</f>
        <v>367.15361186009613</v>
      </c>
      <c r="I97" s="153">
        <f>Финплан_ЧечЭ!I97-Финплан_ЧечЭ_июль!I97</f>
        <v>-1625.9458006923396</v>
      </c>
      <c r="J97" s="153">
        <f>Финплан_ЧечЭ!J97-Финплан_ЧечЭ_июль!J97</f>
        <v>8.5282332355945982</v>
      </c>
      <c r="K97" s="153">
        <f>Финплан_ЧечЭ!K97-Финплан_ЧечЭ_июль!K97</f>
        <v>480.94267930262868</v>
      </c>
      <c r="L97" s="153">
        <f>Финплан_ЧечЭ!L97-Финплан_ЧечЭ_июль!L97</f>
        <v>-606.06907873118507</v>
      </c>
      <c r="M97" s="153">
        <f>Финплан_ЧечЭ!M97-Финплан_ЧечЭ_июль!M97</f>
        <v>-1613.2017970480397</v>
      </c>
      <c r="N97" s="153">
        <f>Финплан_ЧечЭ!N97-Финплан_ЧечЭ_июль!N97</f>
        <v>-379.80616630359873</v>
      </c>
      <c r="O97" s="153">
        <f>Финплан_ЧечЭ!O97-Финплан_ЧечЭ_июль!O97</f>
        <v>-993.22629818016048</v>
      </c>
      <c r="P97" s="153">
        <f>Финплан_ЧечЭ!P97-Финплан_ЧечЭ_июль!P97</f>
        <v>-571.81592763791105</v>
      </c>
      <c r="Q97" s="153">
        <f>Финплан_ЧечЭ!Q97-Финплан_ЧечЭ_июль!Q97</f>
        <v>-853.02895216180104</v>
      </c>
      <c r="R97" s="153">
        <f>Финплан_ЧечЭ!R97-Финплан_ЧечЭ_июль!R97</f>
        <v>-286.02277917960873</v>
      </c>
      <c r="S97" s="150">
        <f>Финплан_ЧечЭ!S97-Финплан_ЧечЭ_июль!S97</f>
        <v>-650.68498083679879</v>
      </c>
      <c r="T97" s="154">
        <f>Финплан_ЧечЭ!T97-Финплан_ЧечЭ_июль!T97</f>
        <v>-21722.771024816157</v>
      </c>
      <c r="U97" s="150">
        <f>Финплан_ЧечЭ!U97-Финплан_ЧечЭ_июль!U97</f>
        <v>-22083.584967764076</v>
      </c>
      <c r="V97" s="151"/>
      <c r="W97" s="152"/>
    </row>
    <row r="98" spans="1:23" s="19" customFormat="1" x14ac:dyDescent="0.25">
      <c r="A98" s="11" t="s">
        <v>48</v>
      </c>
      <c r="B98" s="277" t="s">
        <v>121</v>
      </c>
      <c r="C98" s="49" t="s">
        <v>256</v>
      </c>
      <c r="D98" s="246">
        <f>Финплан_ЧечЭ!D98-Финплан_ЧечЭ_июль!D98</f>
        <v>0</v>
      </c>
      <c r="E98" s="246">
        <f>Финплан_ЧечЭ!E98-Финплан_ЧечЭ_июль!E98</f>
        <v>0</v>
      </c>
      <c r="F98" s="246">
        <f>Финплан_ЧечЭ!F98-Финплан_ЧечЭ_июль!F98</f>
        <v>0</v>
      </c>
      <c r="G98" s="246">
        <f>Финплан_ЧечЭ!G98-Финплан_ЧечЭ_июль!G98</f>
        <v>0</v>
      </c>
      <c r="H98" s="269">
        <f>Финплан_ЧечЭ!H98-Финплан_ЧечЭ_июль!H98</f>
        <v>2.7055999986203005E-5</v>
      </c>
      <c r="I98" s="145">
        <f>Финплан_ЧечЭ!I98-Финплан_ЧечЭ_июль!I98</f>
        <v>10.298072944000005</v>
      </c>
      <c r="J98" s="145">
        <f>Финплан_ЧечЭ!J98-Финплан_ЧечЭ_июль!J98</f>
        <v>0</v>
      </c>
      <c r="K98" s="145">
        <f>Финплан_ЧечЭ!K98-Финплан_ЧечЭ_июль!K98</f>
        <v>-9.9871306000000075</v>
      </c>
      <c r="L98" s="145">
        <f>Финплан_ЧечЭ!L98-Финплан_ЧечЭ_июль!L98</f>
        <v>0</v>
      </c>
      <c r="M98" s="145">
        <f>Финплан_ЧечЭ!M98-Финплан_ЧечЭ_июль!M98</f>
        <v>-14.214311887376013</v>
      </c>
      <c r="N98" s="145">
        <f>Финплан_ЧечЭ!N98-Финплан_ЧечЭ_июль!N98</f>
        <v>0</v>
      </c>
      <c r="O98" s="145">
        <f>Финплан_ЧечЭ!O98-Финплан_ЧечЭ_июль!O98</f>
        <v>-10.759070986963032</v>
      </c>
      <c r="P98" s="145">
        <f>Финплан_ЧечЭ!P98-Финплан_ЧечЭ_июль!P98</f>
        <v>0</v>
      </c>
      <c r="Q98" s="153">
        <f>Финплан_ЧечЭ!Q98-Финплан_ЧечЭ_июль!Q98</f>
        <v>-15.544351332966023</v>
      </c>
      <c r="R98" s="153">
        <f>Финплан_ЧечЭ!R98-Финплан_ЧечЭ_июль!R98</f>
        <v>0</v>
      </c>
      <c r="S98" s="150">
        <f>Финплан_ЧечЭ!S98-Финплан_ЧечЭ_июль!S98</f>
        <v>-15.006516603414418</v>
      </c>
      <c r="T98" s="154">
        <f>Финплан_ЧечЭ!T98-Финплан_ЧечЭ_июль!T98</f>
        <v>-292.72543745833906</v>
      </c>
      <c r="U98" s="150">
        <f>Финплан_ЧечЭ!U98-Финплан_ЧечЭ_июль!U98</f>
        <v>-307.73198111775349</v>
      </c>
      <c r="V98" s="147"/>
      <c r="W98" s="148"/>
    </row>
    <row r="99" spans="1:23" s="19" customFormat="1" x14ac:dyDescent="0.25">
      <c r="A99" s="11" t="s">
        <v>49</v>
      </c>
      <c r="B99" s="277" t="s">
        <v>113</v>
      </c>
      <c r="C99" s="49" t="s">
        <v>256</v>
      </c>
      <c r="D99" s="246">
        <f>Финплан_ЧечЭ!D99-Финплан_ЧечЭ_июль!D99</f>
        <v>0</v>
      </c>
      <c r="E99" s="246">
        <f>Финплан_ЧечЭ!E99-Финплан_ЧечЭ_июль!E99</f>
        <v>0</v>
      </c>
      <c r="F99" s="246">
        <f>Финплан_ЧечЭ!F99-Финплан_ЧечЭ_июль!F99</f>
        <v>0</v>
      </c>
      <c r="G99" s="246">
        <f>Финплан_ЧечЭ!G99-Финплан_ЧечЭ_июль!G99</f>
        <v>0</v>
      </c>
      <c r="H99" s="269">
        <f>Финплан_ЧечЭ!H99-Финплан_ЧечЭ_июль!H99</f>
        <v>5.0434223914871836</v>
      </c>
      <c r="I99" s="145">
        <f>Финплан_ЧечЭ!I99-Финплан_ЧечЭ_июль!I99</f>
        <v>-918.37198998909162</v>
      </c>
      <c r="J99" s="145">
        <f>Финплан_ЧечЭ!J99-Финплан_ЧечЭ_июль!J99</f>
        <v>-933.2216921227523</v>
      </c>
      <c r="K99" s="145">
        <f>Финплан_ЧечЭ!K99-Финплан_ЧечЭ_июль!K99</f>
        <v>2358.9494298060808</v>
      </c>
      <c r="L99" s="145">
        <f>Финплан_ЧечЭ!L99-Финплан_ЧечЭ_июль!L99</f>
        <v>-970.45023567364638</v>
      </c>
      <c r="M99" s="145">
        <f>Финплан_ЧечЭ!M99-Финплан_ЧечЭ_июль!M99</f>
        <v>1001.9722010935952</v>
      </c>
      <c r="N99" s="145">
        <f>Финплан_ЧечЭ!N99-Финплан_ЧечЭ_июль!N99</f>
        <v>-1618.4122013008846</v>
      </c>
      <c r="O99" s="145">
        <f>Финплан_ЧечЭ!O99-Финплан_ЧечЭ_июль!O99</f>
        <v>1583.2191658143868</v>
      </c>
      <c r="P99" s="145">
        <f>Финплан_ЧечЭ!P99-Финплан_ЧечЭ_июль!P99</f>
        <v>-1575.0746239882121</v>
      </c>
      <c r="Q99" s="153">
        <f>Финплан_ЧечЭ!Q99-Финплан_ЧечЭ_июль!Q99</f>
        <v>1884.1705587358178</v>
      </c>
      <c r="R99" s="263">
        <f>Финплан_ЧечЭ!R99-Финплан_ЧечЭ_июль!R99</f>
        <v>-1425.7750744165851</v>
      </c>
      <c r="S99" s="263">
        <f>Финплан_ЧечЭ!S99-Финплан_ЧечЭ_июль!S99</f>
        <v>2182.2981220417632</v>
      </c>
      <c r="T99" s="154">
        <f>Финплан_ЧечЭ!T99-Финплан_ЧечЭ_июль!T99</f>
        <v>-10285.687195099687</v>
      </c>
      <c r="U99" s="154">
        <f>Финплан_ЧечЭ!U99-Финплан_ЧечЭ_июль!U99</f>
        <v>-1585.4986679473282</v>
      </c>
      <c r="V99" s="147"/>
      <c r="W99" s="148"/>
    </row>
    <row r="100" spans="1:23" s="19" customFormat="1" x14ac:dyDescent="0.25">
      <c r="A100" s="11" t="s">
        <v>127</v>
      </c>
      <c r="B100" s="30" t="s">
        <v>114</v>
      </c>
      <c r="C100" s="49" t="s">
        <v>256</v>
      </c>
      <c r="D100" s="246">
        <f>Финплан_ЧечЭ!D100-Финплан_ЧечЭ_июль!D100</f>
        <v>0</v>
      </c>
      <c r="E100" s="145">
        <f>Финплан_ЧечЭ!E100-Финплан_ЧечЭ_июль!E100</f>
        <v>0</v>
      </c>
      <c r="F100" s="254">
        <f>Финплан_ЧечЭ!F100-Финплан_ЧечЭ_июль!F100</f>
        <v>0</v>
      </c>
      <c r="G100" s="254">
        <f>Финплан_ЧечЭ!G100-Финплан_ЧечЭ_июль!G100</f>
        <v>0</v>
      </c>
      <c r="H100" s="254">
        <f>Финплан_ЧечЭ!H100-Финплан_ЧечЭ_июль!H100</f>
        <v>5.0434223914871836</v>
      </c>
      <c r="I100" s="254">
        <f>Финплан_ЧечЭ!I100-Финплан_ЧечЭ_июль!I100</f>
        <v>-918.37198998909162</v>
      </c>
      <c r="J100" s="254">
        <f>Финплан_ЧечЭ!J100-Финплан_ЧечЭ_июль!J100</f>
        <v>0</v>
      </c>
      <c r="K100" s="254">
        <f>Финплан_ЧечЭ!K100-Финплан_ЧечЭ_июль!K100</f>
        <v>2333.8689268760809</v>
      </c>
      <c r="L100" s="254">
        <f>Финплан_ЧечЭ!L100-Финплан_ЧечЭ_июль!L100</f>
        <v>-15.545200000000136</v>
      </c>
      <c r="M100" s="254">
        <f>Финплан_ЧечЭ!M100-Финплан_ЧечЭ_июль!M100</f>
        <v>-329.45479999999998</v>
      </c>
      <c r="N100" s="254">
        <f>Финплан_ЧечЭ!N100-Финплан_ЧечЭ_июль!N100</f>
        <v>-288</v>
      </c>
      <c r="O100" s="254">
        <f>Финплан_ЧечЭ!O100-Финплан_ЧечЭ_июль!O100</f>
        <v>0</v>
      </c>
      <c r="P100" s="254">
        <f>Финплан_ЧечЭ!P100-Финплан_ЧечЭ_июль!P100</f>
        <v>-184.70765249127408</v>
      </c>
      <c r="Q100" s="244">
        <f>Финплан_ЧечЭ!Q100-Финплан_ЧечЭ_июль!Q100</f>
        <v>0</v>
      </c>
      <c r="R100" s="244">
        <f>Финплан_ЧечЭ!R100-Финплан_ЧечЭ_июль!R100</f>
        <v>-15.889658320000024</v>
      </c>
      <c r="S100" s="276">
        <f>Финплан_ЧечЭ!S100-Финплан_ЧечЭ_июль!S100</f>
        <v>0</v>
      </c>
      <c r="T100" s="244">
        <f>Финплан_ЧечЭ!T100-Финплан_ЧечЭ_июль!T100</f>
        <v>-4266.8958784088791</v>
      </c>
      <c r="U100" s="244">
        <f>Финплан_ЧечЭ!U100-Финплан_ЧечЭ_июль!U100</f>
        <v>-3767.7967899890914</v>
      </c>
      <c r="V100" s="147"/>
      <c r="W100" s="148"/>
    </row>
    <row r="101" spans="1:23" s="19" customFormat="1" x14ac:dyDescent="0.25">
      <c r="A101" s="11" t="s">
        <v>128</v>
      </c>
      <c r="B101" s="30" t="s">
        <v>115</v>
      </c>
      <c r="C101" s="49" t="s">
        <v>256</v>
      </c>
      <c r="D101" s="246">
        <f>Финплан_ЧечЭ!D101-Финплан_ЧечЭ_июль!D101</f>
        <v>0</v>
      </c>
      <c r="E101" s="145">
        <f>Финплан_ЧечЭ!E101-Финплан_ЧечЭ_июль!E101</f>
        <v>0</v>
      </c>
      <c r="F101" s="145">
        <f>Финплан_ЧечЭ!F101-Финплан_ЧечЭ_июль!F101</f>
        <v>0</v>
      </c>
      <c r="G101" s="145">
        <f>Финплан_ЧечЭ!G101-Финплан_ЧечЭ_июль!G101</f>
        <v>0</v>
      </c>
      <c r="H101" s="145">
        <f>Финплан_ЧечЭ!H101-Финплан_ЧечЭ_июль!H101</f>
        <v>0</v>
      </c>
      <c r="I101" s="145">
        <f>Финплан_ЧечЭ!I101-Финплан_ЧечЭ_июль!I101</f>
        <v>0</v>
      </c>
      <c r="J101" s="145">
        <f>Финплан_ЧечЭ!J101-Финплан_ЧечЭ_июль!J101</f>
        <v>-933.22169212275219</v>
      </c>
      <c r="K101" s="145">
        <f>Финплан_ЧечЭ!K101-Финплан_ЧечЭ_июль!K101</f>
        <v>25.080502930000002</v>
      </c>
      <c r="L101" s="145">
        <f>Финплан_ЧечЭ!L101-Финплан_ЧечЭ_июль!L101</f>
        <v>-954.90503567364624</v>
      </c>
      <c r="M101" s="145">
        <f>Финплан_ЧечЭ!M101-Финплан_ЧечЭ_июль!M101</f>
        <v>1331.4270010935952</v>
      </c>
      <c r="N101" s="145">
        <f>Финплан_ЧечЭ!N101-Финплан_ЧечЭ_июль!N101</f>
        <v>-1330.4122013008846</v>
      </c>
      <c r="O101" s="145">
        <f>Финплан_ЧечЭ!O101-Финплан_ЧечЭ_июль!O101</f>
        <v>1583.2191658143868</v>
      </c>
      <c r="P101" s="145">
        <f>Финплан_ЧечЭ!P101-Финплан_ЧечЭ_июль!P101</f>
        <v>-1390.366971496938</v>
      </c>
      <c r="Q101" s="153">
        <f>Финплан_ЧечЭ!Q101-Финплан_ЧечЭ_июль!Q101</f>
        <v>1884.1705587358178</v>
      </c>
      <c r="R101" s="153">
        <f>Финплан_ЧечЭ!R101-Финплан_ЧечЭ_июль!R101</f>
        <v>-1409.885416096585</v>
      </c>
      <c r="S101" s="150">
        <f>Финплан_ЧечЭ!S101-Финплан_ЧечЭ_июль!S101</f>
        <v>2182.2981220417632</v>
      </c>
      <c r="T101" s="153">
        <f>Финплан_ЧечЭ!T101-Финплан_ЧечЭ_июль!T101</f>
        <v>-6018.7913166908056</v>
      </c>
      <c r="U101" s="150">
        <f>Финплан_ЧечЭ!U101-Финплан_ЧечЭ_июль!U101</f>
        <v>2182.2981220417632</v>
      </c>
      <c r="V101" s="147"/>
      <c r="W101" s="148"/>
    </row>
    <row r="102" spans="1:23" s="19" customFormat="1" x14ac:dyDescent="0.25">
      <c r="A102" s="11" t="s">
        <v>61</v>
      </c>
      <c r="B102" s="30" t="s">
        <v>112</v>
      </c>
      <c r="C102" s="49" t="s">
        <v>256</v>
      </c>
      <c r="D102" s="120">
        <f>Финплан_ЧечЭ!D102-Финплан_ЧечЭ_июль!D102</f>
        <v>0</v>
      </c>
      <c r="E102" s="120">
        <f>Финплан_ЧечЭ!E102-Финплан_ЧечЭ_июль!E102</f>
        <v>0</v>
      </c>
      <c r="F102" s="120">
        <f>Финплан_ЧечЭ!F102-Финплан_ЧечЭ_июль!F102</f>
        <v>0</v>
      </c>
      <c r="G102" s="120">
        <f>Финплан_ЧечЭ!G102-Финплан_ЧечЭ_июль!G102</f>
        <v>0</v>
      </c>
      <c r="H102" s="145">
        <f>Финплан_ЧечЭ!H102-Финплан_ЧечЭ_июль!H102</f>
        <v>194.92403237236056</v>
      </c>
      <c r="I102" s="145">
        <f>Финплан_ЧечЭ!I102-Финплан_ЧечЭ_июль!I102</f>
        <v>-926.72013848653194</v>
      </c>
      <c r="J102" s="145">
        <f>Финплан_ЧечЭ!J102-Финплан_ЧечЭ_июль!J102</f>
        <v>281.35585705420965</v>
      </c>
      <c r="K102" s="145">
        <f>Финплан_ЧечЭ!K102-Финплан_ЧечЭ_июль!K102</f>
        <v>-888.39839609861224</v>
      </c>
      <c r="L102" s="145">
        <f>Финплан_ЧечЭ!L102-Финплан_ЧечЭ_июль!L102</f>
        <v>326.43876701977445</v>
      </c>
      <c r="M102" s="145">
        <f>Финплан_ЧечЭ!M102-Финплан_ЧечЭ_июль!M102</f>
        <v>357.81935672579709</v>
      </c>
      <c r="N102" s="145">
        <f>Финплан_ЧечЭ!N102-Финплан_ЧечЭ_июль!N102</f>
        <v>196.61248535157301</v>
      </c>
      <c r="O102" s="145">
        <f>Финплан_ЧечЭ!O102-Финплан_ЧечЭ_июль!O102</f>
        <v>232.72313263585443</v>
      </c>
      <c r="P102" s="145">
        <f>Финплан_ЧечЭ!P102-Финплан_ЧечЭ_июль!P102</f>
        <v>430.52068410672155</v>
      </c>
      <c r="Q102" s="153">
        <f>Финплан_ЧечЭ!Q102-Финплан_ЧечЭ_июль!Q102</f>
        <v>465.6804039670792</v>
      </c>
      <c r="R102" s="153">
        <f>Финплан_ЧечЭ!R102-Финплан_ЧечЭ_июль!R102</f>
        <v>700.37717865891796</v>
      </c>
      <c r="S102" s="150">
        <f>Финплан_ЧечЭ!S102-Финплан_ЧечЭ_июль!S102</f>
        <v>749.76883450087576</v>
      </c>
      <c r="T102" s="153">
        <f>Финплан_ЧечЭ!T102-Финплан_ЧечЭ_июль!T102</f>
        <v>-4536.7784502234144</v>
      </c>
      <c r="U102" s="150">
        <f>Финплан_ЧечЭ!U102-Финплан_ЧечЭ_июль!U102</f>
        <v>-4486.4443162102698</v>
      </c>
      <c r="V102" s="147"/>
      <c r="W102" s="148"/>
    </row>
    <row r="103" spans="1:23" s="19" customFormat="1" x14ac:dyDescent="0.25">
      <c r="A103" s="11" t="s">
        <v>129</v>
      </c>
      <c r="B103" s="30" t="s">
        <v>116</v>
      </c>
      <c r="C103" s="49" t="s">
        <v>256</v>
      </c>
      <c r="D103" s="120">
        <f>Финплан_ЧечЭ!D103-Финплан_ЧечЭ_июль!D103</f>
        <v>0</v>
      </c>
      <c r="E103" s="120">
        <f>Финплан_ЧечЭ!E103-Финплан_ЧечЭ_июль!E103</f>
        <v>0</v>
      </c>
      <c r="F103" s="120">
        <f>Финплан_ЧечЭ!F103-Финплан_ЧечЭ_июль!F103</f>
        <v>0</v>
      </c>
      <c r="G103" s="120">
        <f>Финплан_ЧечЭ!G103-Финплан_ЧечЭ_июль!G103</f>
        <v>0</v>
      </c>
      <c r="H103" s="145">
        <f>Финплан_ЧечЭ!H103-Финплан_ЧечЭ_июль!H103</f>
        <v>-111.39489999999999</v>
      </c>
      <c r="I103" s="145">
        <f>Финплан_ЧечЭ!I103-Финплан_ЧечЭ_июль!I103</f>
        <v>-225.15550409011087</v>
      </c>
      <c r="J103" s="145">
        <f>Финплан_ЧечЭ!J103-Финплан_ЧечЭ_июль!J103</f>
        <v>-111.39489999999999</v>
      </c>
      <c r="K103" s="145">
        <f>Финплан_ЧечЭ!K103-Финплан_ЧечЭ_июль!K103</f>
        <v>-249.44491272996021</v>
      </c>
      <c r="L103" s="145">
        <f>Финплан_ЧечЭ!L103-Финплан_ЧечЭ_июль!L103</f>
        <v>-111.39489999999999</v>
      </c>
      <c r="M103" s="145">
        <f>Финплан_ЧечЭ!M103-Финплан_ЧечЭ_июль!M103</f>
        <v>-518.72616970933643</v>
      </c>
      <c r="N103" s="145">
        <f>Финплан_ЧечЭ!N103-Финплан_ЧечЭ_июль!N103</f>
        <v>-111.39489999999999</v>
      </c>
      <c r="O103" s="145">
        <f>Финплан_ЧечЭ!O103-Финплан_ЧечЭ_июль!O103</f>
        <v>-287.28779607145435</v>
      </c>
      <c r="P103" s="145">
        <f>Финплан_ЧечЭ!P103-Финплан_ЧечЭ_июль!P103</f>
        <v>-111.39489999999999</v>
      </c>
      <c r="Q103" s="153">
        <f>Финплан_ЧечЭ!Q103-Финплан_ЧечЭ_июль!Q103</f>
        <v>-305.44665046621054</v>
      </c>
      <c r="R103" s="153">
        <f>Финплан_ЧечЭ!R103-Финплан_ЧечЭ_июль!R103</f>
        <v>-230.93871320536974</v>
      </c>
      <c r="S103" s="150">
        <f>Финплан_ЧечЭ!S103-Финплан_ЧечЭ_июль!S103</f>
        <v>-325.90360881893486</v>
      </c>
      <c r="T103" s="153">
        <f>Финплан_ЧечЭ!T103-Финплан_ЧечЭ_июль!T103</f>
        <v>-787.91321320536963</v>
      </c>
      <c r="U103" s="150">
        <f>Финплан_ЧечЭ!U103-Финплан_ЧечЭ_июль!U103</f>
        <v>-1911.9645539383275</v>
      </c>
      <c r="V103" s="147"/>
      <c r="W103" s="148"/>
    </row>
    <row r="104" spans="1:23" s="19" customFormat="1" x14ac:dyDescent="0.25">
      <c r="A104" s="11" t="s">
        <v>130</v>
      </c>
      <c r="B104" s="30" t="s">
        <v>309</v>
      </c>
      <c r="C104" s="49" t="s">
        <v>256</v>
      </c>
      <c r="D104" s="120">
        <f>Финплан_ЧечЭ!D104-Финплан_ЧечЭ_июль!D104</f>
        <v>0</v>
      </c>
      <c r="E104" s="120">
        <f>Финплан_ЧечЭ!E104-Финплан_ЧечЭ_июль!E104</f>
        <v>0</v>
      </c>
      <c r="F104" s="120">
        <f>Финплан_ЧечЭ!F104-Финплан_ЧечЭ_июль!F104</f>
        <v>0</v>
      </c>
      <c r="G104" s="120">
        <f>Финплан_ЧечЭ!G104-Финплан_ЧечЭ_июль!G104</f>
        <v>0</v>
      </c>
      <c r="H104" s="145">
        <f>Финплан_ЧечЭ!H104-Финплан_ЧечЭ_июль!H104</f>
        <v>0</v>
      </c>
      <c r="I104" s="145">
        <f>Финплан_ЧечЭ!I104-Финплан_ЧечЭ_июль!I104</f>
        <v>44.653459634410424</v>
      </c>
      <c r="J104" s="145">
        <f>Финплан_ЧечЭ!J104-Финплан_ЧечЭ_июль!J104</f>
        <v>0</v>
      </c>
      <c r="K104" s="145">
        <f>Финплан_ЧечЭ!K104-Финплан_ЧечЭ_июль!K104</f>
        <v>95.425540583879666</v>
      </c>
      <c r="L104" s="145">
        <f>Финплан_ЧечЭ!L104-Финплан_ЧечЭ_июль!L104</f>
        <v>0</v>
      </c>
      <c r="M104" s="145">
        <f>Финплан_ЧечЭ!M104-Финплан_ЧечЭ_июль!M104</f>
        <v>-2.0137254046047026</v>
      </c>
      <c r="N104" s="145">
        <f>Финплан_ЧечЭ!N104-Финплан_ЧечЭ_июль!N104</f>
        <v>0</v>
      </c>
      <c r="O104" s="145">
        <f>Финплан_ЧечЭ!O104-Финплан_ЧечЭ_июль!O104</f>
        <v>-2.3972134655726514</v>
      </c>
      <c r="P104" s="145">
        <f>Финплан_ЧечЭ!P104-Финплан_ЧечЭ_июль!P104</f>
        <v>0</v>
      </c>
      <c r="Q104" s="153">
        <f>Финплан_ЧечЭ!Q104-Финплан_ЧечЭ_июль!Q104</f>
        <v>-2.8385146460969253</v>
      </c>
      <c r="R104" s="153">
        <f>Финплан_ЧечЭ!R104-Финплан_ЧечЭ_июль!R104</f>
        <v>0</v>
      </c>
      <c r="S104" s="150">
        <f>Финплан_ЧечЭ!S104-Финплан_ЧечЭ_июль!S104</f>
        <v>21.853694033827693</v>
      </c>
      <c r="T104" s="153">
        <f>Финплан_ЧечЭ!T104-Финплан_ЧечЭ_июль!T104</f>
        <v>0</v>
      </c>
      <c r="U104" s="150">
        <f>Финплан_ЧечЭ!U104-Финплан_ЧечЭ_июль!U104</f>
        <v>-79.301245182468506</v>
      </c>
      <c r="V104" s="147"/>
      <c r="W104" s="148"/>
    </row>
    <row r="105" spans="1:23" s="19" customFormat="1" x14ac:dyDescent="0.25">
      <c r="A105" s="11" t="s">
        <v>131</v>
      </c>
      <c r="B105" s="30" t="s">
        <v>122</v>
      </c>
      <c r="C105" s="49" t="s">
        <v>256</v>
      </c>
      <c r="D105" s="120">
        <f>Финплан_ЧечЭ!D105-Финплан_ЧечЭ_июль!D105</f>
        <v>0</v>
      </c>
      <c r="E105" s="120">
        <f>Финплан_ЧечЭ!E105-Финплан_ЧечЭ_июль!E105</f>
        <v>0</v>
      </c>
      <c r="F105" s="120">
        <f>Финплан_ЧечЭ!F105-Финплан_ЧечЭ_июль!F105</f>
        <v>0</v>
      </c>
      <c r="G105" s="120">
        <f>Финплан_ЧечЭ!G105-Финплан_ЧечЭ_июль!G105</f>
        <v>0</v>
      </c>
      <c r="H105" s="120">
        <f>Финплан_ЧечЭ!H105-Финплан_ЧечЭ_июль!H105</f>
        <v>0</v>
      </c>
      <c r="I105" s="120">
        <f>Финплан_ЧечЭ!I105-Финплан_ЧечЭ_июль!I105</f>
        <v>0</v>
      </c>
      <c r="J105" s="120">
        <f>Финплан_ЧечЭ!J105-Финплан_ЧечЭ_июль!J105</f>
        <v>0</v>
      </c>
      <c r="K105" s="120">
        <f>Финплан_ЧечЭ!K105-Финплан_ЧечЭ_июль!K105</f>
        <v>0</v>
      </c>
      <c r="L105" s="120">
        <f>Финплан_ЧечЭ!L105-Финплан_ЧечЭ_июль!L105</f>
        <v>0</v>
      </c>
      <c r="M105" s="120">
        <f>Финплан_ЧечЭ!M105-Финплан_ЧечЭ_июль!M105</f>
        <v>0</v>
      </c>
      <c r="N105" s="120">
        <f>Финплан_ЧечЭ!N105-Финплан_ЧечЭ_июль!N105</f>
        <v>0</v>
      </c>
      <c r="O105" s="120">
        <f>Финплан_ЧечЭ!O105-Финплан_ЧечЭ_июль!O105</f>
        <v>0</v>
      </c>
      <c r="P105" s="120">
        <f>Финплан_ЧечЭ!P105-Финплан_ЧечЭ_июль!P105</f>
        <v>0</v>
      </c>
      <c r="Q105" s="124">
        <f>Финплан_ЧечЭ!Q105-Финплан_ЧечЭ_июль!Q105</f>
        <v>0</v>
      </c>
      <c r="R105" s="124">
        <f>Финплан_ЧечЭ!R105-Финплан_ЧечЭ_июль!R105</f>
        <v>0</v>
      </c>
      <c r="S105" s="124">
        <f>Финплан_ЧечЭ!S105-Финплан_ЧечЭ_июль!S105</f>
        <v>0</v>
      </c>
      <c r="T105" s="124">
        <f>Финплан_ЧечЭ!T105-Финплан_ЧечЭ_июль!T105</f>
        <v>0</v>
      </c>
      <c r="U105" s="124">
        <f>Финплан_ЧечЭ!U105-Финплан_ЧечЭ_июль!U105</f>
        <v>0</v>
      </c>
      <c r="V105" s="147"/>
      <c r="W105" s="148"/>
    </row>
    <row r="106" spans="1:23" s="19" customFormat="1" x14ac:dyDescent="0.25">
      <c r="A106" s="11" t="s">
        <v>132</v>
      </c>
      <c r="B106" s="30" t="s">
        <v>118</v>
      </c>
      <c r="C106" s="49" t="s">
        <v>256</v>
      </c>
      <c r="D106" s="120">
        <f>Финплан_ЧечЭ!D106-Финплан_ЧечЭ_июль!D106</f>
        <v>0</v>
      </c>
      <c r="E106" s="120">
        <f>Финплан_ЧечЭ!E106-Финплан_ЧечЭ_июль!E106</f>
        <v>0</v>
      </c>
      <c r="F106" s="120">
        <f>Финплан_ЧечЭ!F106-Финплан_ЧечЭ_июль!F106</f>
        <v>0</v>
      </c>
      <c r="G106" s="120">
        <f>Финплан_ЧечЭ!G106-Финплан_ЧечЭ_июль!G106</f>
        <v>0</v>
      </c>
      <c r="H106" s="145">
        <f>Финплан_ЧечЭ!H106-Финплан_ЧечЭ_июль!H106</f>
        <v>1.878152454537485E-5</v>
      </c>
      <c r="I106" s="145">
        <f>Финплан_ЧечЭ!I106-Финплан_ЧечЭ_июль!I106</f>
        <v>11.177734729383019</v>
      </c>
      <c r="J106" s="145">
        <f>Финплан_ЧечЭ!J106-Финплан_ЧечЭ_июль!J106</f>
        <v>-18.742824130045051</v>
      </c>
      <c r="K106" s="145">
        <f>Финплан_ЧечЭ!K106-Финплан_ЧечЭ_июль!K106</f>
        <v>131.74747861973015</v>
      </c>
      <c r="L106" s="145">
        <f>Финплан_ЧечЭ!L106-Финплан_ЧечЭ_июль!L106</f>
        <v>-31.364860108786274</v>
      </c>
      <c r="M106" s="145">
        <f>Финплан_ЧечЭ!M106-Финплан_ЧечЭ_июль!M106</f>
        <v>-52.600688220450706</v>
      </c>
      <c r="N106" s="145">
        <f>Финплан_ЧечЭ!N106-Финплан_ЧечЭ_июль!N106</f>
        <v>-45.816069911311274</v>
      </c>
      <c r="O106" s="145">
        <f>Финплан_ЧечЭ!O106-Финплан_ЧечЭ_июль!O106</f>
        <v>-69.94610972303883</v>
      </c>
      <c r="P106" s="145">
        <f>Финплан_ЧечЭ!P106-Финплан_ЧечЭ_июль!P106</f>
        <v>-46.351420244598671</v>
      </c>
      <c r="Q106" s="153">
        <f>Финплан_ЧечЭ!Q106-Финплан_ЧечЭ_июль!Q106</f>
        <v>-74.822588458994801</v>
      </c>
      <c r="R106" s="153">
        <f>Финплан_ЧечЭ!R106-Финплан_ЧечЭ_июль!R106</f>
        <v>-48.900748358051828</v>
      </c>
      <c r="S106" s="150">
        <f>Финплан_ЧечЭ!S106-Финплан_ЧечЭ_июль!S106</f>
        <v>-92.809022368341175</v>
      </c>
      <c r="T106" s="153">
        <f>Финплан_ЧечЭ!T106-Финплан_ЧечЭ_июль!T106</f>
        <v>-3504.4632262699351</v>
      </c>
      <c r="U106" s="150">
        <f>Финплан_ЧечЭ!U106-Финплан_ЧечЭ_июль!U106</f>
        <v>-3314.3345800442339</v>
      </c>
      <c r="V106" s="147"/>
      <c r="W106" s="148"/>
    </row>
    <row r="107" spans="1:23" s="19" customFormat="1" x14ac:dyDescent="0.25">
      <c r="A107" s="11" t="s">
        <v>133</v>
      </c>
      <c r="B107" s="30" t="s">
        <v>269</v>
      </c>
      <c r="C107" s="49" t="s">
        <v>256</v>
      </c>
      <c r="D107" s="120">
        <f>Финплан_ЧечЭ!D107-Финплан_ЧечЭ_июль!D107</f>
        <v>0</v>
      </c>
      <c r="E107" s="120">
        <f>Финплан_ЧечЭ!E107-Финплан_ЧечЭ_июль!E107</f>
        <v>0</v>
      </c>
      <c r="F107" s="120">
        <f>Финплан_ЧечЭ!F107-Финплан_ЧечЭ_июль!F107</f>
        <v>0</v>
      </c>
      <c r="G107" s="120">
        <f>Финплан_ЧечЭ!G107-Финплан_ЧечЭ_июль!G107</f>
        <v>0</v>
      </c>
      <c r="H107" s="145">
        <f>Финплан_ЧечЭ!H107-Финплан_ЧечЭ_июль!H107</f>
        <v>13.516028969795258</v>
      </c>
      <c r="I107" s="145">
        <f>Финплан_ЧечЭ!I107-Финплан_ЧечЭ_июль!I107</f>
        <v>-3.2698705969521313</v>
      </c>
      <c r="J107" s="145">
        <f>Финплан_ЧечЭ!J107-Финплан_ЧечЭ_июль!J107</f>
        <v>-5.6978185355337416</v>
      </c>
      <c r="K107" s="145">
        <f>Финплан_ЧечЭ!K107-Финплан_ЧечЭ_июль!K107</f>
        <v>45.422636838183962</v>
      </c>
      <c r="L107" s="145">
        <f>Финплан_ЧечЭ!L107-Финплан_ЧечЭ_июль!L107</f>
        <v>-9.5349174730710047</v>
      </c>
      <c r="M107" s="145">
        <f>Финплан_ЧечЭ!M107-Финплан_ЧечЭ_июль!M107</f>
        <v>-17.990754234353005</v>
      </c>
      <c r="N107" s="145">
        <f>Финплан_ЧечЭ!N107-Финплан_ЧечЭ_июль!N107</f>
        <v>-13.928085253038603</v>
      </c>
      <c r="O107" s="145">
        <f>Финплан_ЧечЭ!O107-Финплан_ЧечЭ_июль!O107</f>
        <v>-20.650545606454273</v>
      </c>
      <c r="P107" s="145">
        <f>Финплан_ЧечЭ!P107-Финплан_ЧечЭ_июль!P107</f>
        <v>-14.090831754358021</v>
      </c>
      <c r="Q107" s="153">
        <f>Финплан_ЧечЭ!Q107-Финплан_ЧечЭ_июль!Q107</f>
        <v>-22.107885934521505</v>
      </c>
      <c r="R107" s="153">
        <f>Финплан_ЧечЭ!R107-Финплан_ЧечЭ_июль!R107</f>
        <v>-14.865827500847786</v>
      </c>
      <c r="S107" s="150">
        <f>Финплан_ЧечЭ!S107-Финплан_ЧечЭ_июль!S107</f>
        <v>-27.948592162113925</v>
      </c>
      <c r="T107" s="153">
        <f>Финплан_ЧечЭ!T107-Финплан_ЧечЭ_июль!T107</f>
        <v>-1063.2006117132264</v>
      </c>
      <c r="U107" s="150">
        <f>Финплан_ЧечЭ!U107-Финплан_ЧечЭ_июль!U107</f>
        <v>-1018.9175265208246</v>
      </c>
      <c r="V107" s="147"/>
      <c r="W107" s="148"/>
    </row>
    <row r="108" spans="1:23" s="19" customFormat="1" x14ac:dyDescent="0.25">
      <c r="A108" s="11" t="s">
        <v>134</v>
      </c>
      <c r="B108" s="30" t="s">
        <v>123</v>
      </c>
      <c r="C108" s="49" t="s">
        <v>256</v>
      </c>
      <c r="D108" s="245">
        <f>Финплан_ЧечЭ!D108-Финплан_ЧечЭ_июль!D108</f>
        <v>0</v>
      </c>
      <c r="E108" s="245">
        <f>Финплан_ЧечЭ!E108-Финплан_ЧечЭ_июль!E108</f>
        <v>0</v>
      </c>
      <c r="F108" s="245">
        <f>Финплан_ЧечЭ!F108-Финплан_ЧечЭ_июль!F108</f>
        <v>0</v>
      </c>
      <c r="G108" s="245">
        <f>Финплан_ЧечЭ!G108-Финплан_ЧечЭ_июль!G108</f>
        <v>0</v>
      </c>
      <c r="H108" s="269">
        <f>Финплан_ЧечЭ!H108-Финплан_ЧечЭ_июль!H108</f>
        <v>102.08650981109622</v>
      </c>
      <c r="I108" s="145">
        <f>Финплан_ЧечЭ!I108-Финплан_ЧечЭ_июль!I108</f>
        <v>52.983307767249926</v>
      </c>
      <c r="J108" s="145">
        <f>Финплан_ЧечЭ!J108-Финплан_ЧечЭ_июль!J108</f>
        <v>246.8701142970454</v>
      </c>
      <c r="K108" s="145">
        <f>Финплан_ЧечЭ!K108-Финплан_ЧечЭ_июль!K108</f>
        <v>-560.89888037379467</v>
      </c>
      <c r="L108" s="145">
        <f>Финплан_ЧечЭ!L108-Финплан_ЧечЭ_июль!L108</f>
        <v>14.350138022016722</v>
      </c>
      <c r="M108" s="145">
        <f>Финплан_ЧечЭ!M108-Финплан_ЧечЭ_июль!M108</f>
        <v>-496.18211599783388</v>
      </c>
      <c r="N108" s="145">
        <f>Финплан_ЧечЭ!N108-Финплан_ЧечЭ_июль!N108</f>
        <v>-41.712529084277094</v>
      </c>
      <c r="O108" s="145">
        <f>Финплан_ЧечЭ!O108-Финплан_ЧечЭ_июль!O108</f>
        <v>-328.65525777971789</v>
      </c>
      <c r="P108" s="145">
        <f>Финплан_ЧечЭ!P108-Финплан_ЧечЭ_июль!P108</f>
        <v>-41.390568833877182</v>
      </c>
      <c r="Q108" s="153">
        <f>Финплан_ЧечЭ!Q108-Финплан_ЧечЭ_июль!Q108</f>
        <v>-405.72512904187863</v>
      </c>
      <c r="R108" s="263">
        <f>Финплан_ЧечЭ!R108-Финплан_ЧечЭ_июль!R108</f>
        <v>-40.99352434719242</v>
      </c>
      <c r="S108" s="263">
        <f>Финплан_ЧечЭ!S108-Финплан_ЧечЭ_июль!S108</f>
        <v>-472.01627696837818</v>
      </c>
      <c r="T108" s="244">
        <f>Финплан_ЧечЭ!T108-Финплан_ЧечЭ_июль!T108</f>
        <v>-2344.2810128636243</v>
      </c>
      <c r="U108" s="244">
        <f>Финплан_ЧечЭ!U108-Финплан_ЧечЭ_июль!U108</f>
        <v>-3039.4802961611449</v>
      </c>
      <c r="V108" s="147"/>
      <c r="W108" s="148"/>
    </row>
    <row r="109" spans="1:23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>
        <f>Финплан_ЧечЭ!D109-Финплан_ЧечЭ_июль!D109</f>
        <v>0</v>
      </c>
      <c r="E109" s="124">
        <f>Финплан_ЧечЭ!E109-Финплан_ЧечЭ_июль!E109</f>
        <v>0</v>
      </c>
      <c r="F109" s="124">
        <f>Финплан_ЧечЭ!F109-Финплан_ЧечЭ_июль!F109</f>
        <v>0</v>
      </c>
      <c r="G109" s="124">
        <f>Финплан_ЧечЭ!G109-Финплан_ЧечЭ_июль!G109</f>
        <v>0</v>
      </c>
      <c r="H109" s="153">
        <f>Финплан_ЧечЭ!H109-Финплан_ЧечЭ_июль!H109</f>
        <v>0</v>
      </c>
      <c r="I109" s="153">
        <f>Финплан_ЧечЭ!I109-Финплан_ЧечЭ_июль!I109</f>
        <v>9.9834999999999994</v>
      </c>
      <c r="J109" s="153">
        <f>Финплан_ЧечЭ!J109-Финплан_ЧечЭ_июль!J109</f>
        <v>0</v>
      </c>
      <c r="K109" s="153">
        <f>Финплан_ЧечЭ!K109-Финплан_ЧечЭ_июль!K109</f>
        <v>0</v>
      </c>
      <c r="L109" s="153">
        <f>Финплан_ЧечЭ!L109-Финплан_ЧечЭ_июль!L109</f>
        <v>0</v>
      </c>
      <c r="M109" s="153">
        <f>Финплан_ЧечЭ!M109-Финплан_ЧечЭ_июль!M109</f>
        <v>0</v>
      </c>
      <c r="N109" s="153">
        <f>Финплан_ЧечЭ!N109-Финплан_ЧечЭ_июль!N109</f>
        <v>0</v>
      </c>
      <c r="O109" s="153">
        <f>Финплан_ЧечЭ!O109-Финплан_ЧечЭ_июль!O109</f>
        <v>0</v>
      </c>
      <c r="P109" s="153">
        <f>Финплан_ЧечЭ!P109-Финплан_ЧечЭ_июль!P109</f>
        <v>0</v>
      </c>
      <c r="Q109" s="153">
        <f>Финплан_ЧечЭ!Q109-Финплан_ЧечЭ_июль!Q109</f>
        <v>0</v>
      </c>
      <c r="R109" s="153">
        <f>Финплан_ЧечЭ!R109-Финплан_ЧечЭ_июль!R109</f>
        <v>0</v>
      </c>
      <c r="S109" s="150">
        <f>Финплан_ЧечЭ!S109-Финплан_ЧечЭ_июль!S109</f>
        <v>0</v>
      </c>
      <c r="T109" s="153">
        <f>Финплан_ЧечЭ!T109-Финплан_ЧечЭ_июль!T109</f>
        <v>0</v>
      </c>
      <c r="U109" s="150">
        <f>Финплан_ЧечЭ!U109-Финплан_ЧечЭ_июль!U109</f>
        <v>0</v>
      </c>
      <c r="V109" s="151"/>
      <c r="W109" s="152"/>
    </row>
    <row r="110" spans="1:23" s="19" customFormat="1" x14ac:dyDescent="0.25">
      <c r="A110" s="11" t="s">
        <v>136</v>
      </c>
      <c r="B110" s="30" t="s">
        <v>135</v>
      </c>
      <c r="C110" s="49" t="s">
        <v>256</v>
      </c>
      <c r="D110" s="145">
        <f>Финплан_ЧечЭ!D110-Финплан_ЧечЭ_июль!D110</f>
        <v>0</v>
      </c>
      <c r="E110" s="145">
        <f>Финплан_ЧечЭ!E110-Финплан_ЧечЭ_июль!E110</f>
        <v>0</v>
      </c>
      <c r="F110" s="145">
        <f>Финплан_ЧечЭ!F110-Финплан_ЧечЭ_июль!F110</f>
        <v>0</v>
      </c>
      <c r="G110" s="145">
        <f>Финплан_ЧечЭ!G110-Финплан_ЧечЭ_июль!G110</f>
        <v>0</v>
      </c>
      <c r="H110" s="269">
        <f>Финплан_ЧечЭ!H110-Финплан_ЧечЭ_июль!H110</f>
        <v>0</v>
      </c>
      <c r="I110" s="145">
        <f>Финплан_ЧечЭ!I110-Финплан_ЧечЭ_июль!I110</f>
        <v>0</v>
      </c>
      <c r="J110" s="145">
        <f>Финплан_ЧечЭ!J110-Финплан_ЧечЭ_июль!J110</f>
        <v>0</v>
      </c>
      <c r="K110" s="145">
        <f>Финплан_ЧечЭ!K110-Финплан_ЧечЭ_июль!K110</f>
        <v>0</v>
      </c>
      <c r="L110" s="145">
        <f>Финплан_ЧечЭ!L110-Финплан_ЧечЭ_июль!L110</f>
        <v>0</v>
      </c>
      <c r="M110" s="145">
        <f>Финплан_ЧечЭ!M110-Финплан_ЧечЭ_июль!M110</f>
        <v>0</v>
      </c>
      <c r="N110" s="145">
        <f>Финплан_ЧечЭ!N110-Финплан_ЧечЭ_июль!N110</f>
        <v>0</v>
      </c>
      <c r="O110" s="145">
        <f>Финплан_ЧечЭ!O110-Финплан_ЧечЭ_июль!O110</f>
        <v>0</v>
      </c>
      <c r="P110" s="145">
        <f>Финплан_ЧечЭ!P110-Финплан_ЧечЭ_июль!P110</f>
        <v>0</v>
      </c>
      <c r="Q110" s="145">
        <f>Финплан_ЧечЭ!Q110-Финплан_ЧечЭ_июль!Q110</f>
        <v>0</v>
      </c>
      <c r="R110" s="145">
        <f>Финплан_ЧечЭ!R110-Финплан_ЧечЭ_июль!R110</f>
        <v>0</v>
      </c>
      <c r="S110" s="281">
        <f>Финплан_ЧечЭ!S110-Финплан_ЧечЭ_июль!S110</f>
        <v>0</v>
      </c>
      <c r="T110" s="145">
        <f>Финплан_ЧечЭ!T110-Финплан_ЧечЭ_июль!T110</f>
        <v>0</v>
      </c>
      <c r="U110" s="150">
        <f>Финплан_ЧечЭ!U110-Финплан_ЧечЭ_июль!U110</f>
        <v>0</v>
      </c>
      <c r="V110" s="147"/>
      <c r="W110" s="148"/>
    </row>
    <row r="111" spans="1:23" s="19" customFormat="1" ht="25.5" x14ac:dyDescent="0.25">
      <c r="A111" s="11" t="s">
        <v>137</v>
      </c>
      <c r="B111" s="30" t="s">
        <v>273</v>
      </c>
      <c r="C111" s="49" t="s">
        <v>256</v>
      </c>
      <c r="D111" s="246">
        <f>Финплан_ЧечЭ!D111-Финплан_ЧечЭ_июль!D111</f>
        <v>0</v>
      </c>
      <c r="E111" s="145">
        <f>Финплан_ЧечЭ!E111-Финплан_ЧечЭ_июль!E111</f>
        <v>0</v>
      </c>
      <c r="F111" s="145">
        <f>Финплан_ЧечЭ!F111-Финплан_ЧечЭ_июль!F111</f>
        <v>0</v>
      </c>
      <c r="G111" s="145">
        <f>Финплан_ЧечЭ!G111-Финплан_ЧечЭ_июль!G111</f>
        <v>0</v>
      </c>
      <c r="H111" s="145">
        <f>Финплан_ЧечЭ!H111-Финплан_ЧечЭ_июль!H111</f>
        <v>0</v>
      </c>
      <c r="I111" s="145">
        <f>Финплан_ЧечЭ!I111-Финплан_ЧечЭ_июль!I111</f>
        <v>0</v>
      </c>
      <c r="J111" s="145">
        <f>Финплан_ЧечЭ!J111-Финплан_ЧечЭ_июль!J111</f>
        <v>0</v>
      </c>
      <c r="K111" s="145">
        <f>Финплан_ЧечЭ!K111-Финплан_ЧечЭ_июль!K111</f>
        <v>0</v>
      </c>
      <c r="L111" s="145">
        <f>Финплан_ЧечЭ!L111-Финплан_ЧечЭ_июль!L111</f>
        <v>0</v>
      </c>
      <c r="M111" s="145">
        <f>Финплан_ЧечЭ!M111-Финплан_ЧечЭ_июль!M111</f>
        <v>0</v>
      </c>
      <c r="N111" s="145">
        <f>Финплан_ЧечЭ!N111-Финплан_ЧечЭ_июль!N111</f>
        <v>0</v>
      </c>
      <c r="O111" s="145">
        <f>Финплан_ЧечЭ!O111-Финплан_ЧечЭ_июль!O111</f>
        <v>0</v>
      </c>
      <c r="P111" s="145">
        <f>Финплан_ЧечЭ!P111-Финплан_ЧечЭ_июль!P111</f>
        <v>0</v>
      </c>
      <c r="Q111" s="145">
        <f>Финплан_ЧечЭ!Q111-Финплан_ЧечЭ_июль!Q111</f>
        <v>0</v>
      </c>
      <c r="R111" s="145">
        <f>Финплан_ЧечЭ!R111-Финплан_ЧечЭ_июль!R111</f>
        <v>0</v>
      </c>
      <c r="S111" s="150">
        <f>Финплан_ЧечЭ!S111-Финплан_ЧечЭ_июль!S111</f>
        <v>0</v>
      </c>
      <c r="T111" s="145">
        <f>Финплан_ЧечЭ!T111-Финплан_ЧечЭ_июль!T111</f>
        <v>0</v>
      </c>
      <c r="U111" s="150">
        <f>Финплан_ЧечЭ!U111-Финплан_ЧечЭ_июль!U111</f>
        <v>0</v>
      </c>
      <c r="V111" s="147"/>
      <c r="W111" s="148"/>
    </row>
    <row r="112" spans="1:23" s="19" customFormat="1" ht="25.5" x14ac:dyDescent="0.25">
      <c r="A112" s="12"/>
      <c r="B112" s="30" t="s">
        <v>274</v>
      </c>
      <c r="C112" s="49" t="s">
        <v>256</v>
      </c>
      <c r="D112" s="246">
        <f>Финплан_ЧечЭ!D112-Финплан_ЧечЭ_июль!D112</f>
        <v>0</v>
      </c>
      <c r="E112" s="145">
        <f>Финплан_ЧечЭ!E112-Финплан_ЧечЭ_июль!E112</f>
        <v>0</v>
      </c>
      <c r="F112" s="145">
        <f>Финплан_ЧечЭ!F112-Финплан_ЧечЭ_июль!F112</f>
        <v>0</v>
      </c>
      <c r="G112" s="145">
        <f>Финплан_ЧечЭ!G112-Финплан_ЧечЭ_июль!G112</f>
        <v>0</v>
      </c>
      <c r="H112" s="145">
        <f>Финплан_ЧечЭ!H112-Финплан_ЧечЭ_июль!H112</f>
        <v>0</v>
      </c>
      <c r="I112" s="145">
        <f>Финплан_ЧечЭ!I112-Финплан_ЧечЭ_июль!I112</f>
        <v>0</v>
      </c>
      <c r="J112" s="145">
        <f>Финплан_ЧечЭ!J112-Финплан_ЧечЭ_июль!J112</f>
        <v>0</v>
      </c>
      <c r="K112" s="145">
        <f>Финплан_ЧечЭ!K112-Финплан_ЧечЭ_июль!K112</f>
        <v>0</v>
      </c>
      <c r="L112" s="145">
        <f>Финплан_ЧечЭ!L112-Финплан_ЧечЭ_июль!L112</f>
        <v>0</v>
      </c>
      <c r="M112" s="145">
        <f>Финплан_ЧечЭ!M112-Финплан_ЧечЭ_июль!M112</f>
        <v>0</v>
      </c>
      <c r="N112" s="145">
        <f>Финплан_ЧечЭ!N112-Финплан_ЧечЭ_июль!N112</f>
        <v>0</v>
      </c>
      <c r="O112" s="145">
        <f>Финплан_ЧечЭ!O112-Финплан_ЧечЭ_июль!O112</f>
        <v>0</v>
      </c>
      <c r="P112" s="145">
        <f>Финплан_ЧечЭ!P112-Финплан_ЧечЭ_июль!P112</f>
        <v>0</v>
      </c>
      <c r="Q112" s="145">
        <f>Финплан_ЧечЭ!Q112-Финплан_ЧечЭ_июль!Q112</f>
        <v>0</v>
      </c>
      <c r="R112" s="145">
        <f>Финплан_ЧечЭ!R112-Финплан_ЧечЭ_июль!R112</f>
        <v>0</v>
      </c>
      <c r="S112" s="150">
        <f>Финплан_ЧечЭ!S112-Финплан_ЧечЭ_июль!S112</f>
        <v>0</v>
      </c>
      <c r="T112" s="145">
        <f>Финплан_ЧечЭ!T112-Финплан_ЧечЭ_июль!T112</f>
        <v>0</v>
      </c>
      <c r="U112" s="150">
        <f>Финплан_ЧечЭ!U112-Финплан_ЧечЭ_июль!U112</f>
        <v>0</v>
      </c>
      <c r="V112" s="147"/>
      <c r="W112" s="148"/>
    </row>
    <row r="113" spans="1:24" s="19" customFormat="1" x14ac:dyDescent="0.25">
      <c r="A113" s="11"/>
      <c r="B113" s="30" t="s">
        <v>146</v>
      </c>
      <c r="C113" s="49" t="s">
        <v>256</v>
      </c>
      <c r="D113" s="246">
        <f>Финплан_ЧечЭ!D113-Финплан_ЧечЭ_июль!D113</f>
        <v>0</v>
      </c>
      <c r="E113" s="145">
        <f>Финплан_ЧечЭ!E113-Финплан_ЧечЭ_июль!E113</f>
        <v>0</v>
      </c>
      <c r="F113" s="145">
        <f>Финплан_ЧечЭ!F113-Финплан_ЧечЭ_июль!F113</f>
        <v>0</v>
      </c>
      <c r="G113" s="145">
        <f>Финплан_ЧечЭ!G113-Финплан_ЧечЭ_июль!G113</f>
        <v>0</v>
      </c>
      <c r="H113" s="145">
        <f>Финплан_ЧечЭ!H113-Финплан_ЧечЭ_июль!H113</f>
        <v>0</v>
      </c>
      <c r="I113" s="145">
        <f>Финплан_ЧечЭ!I113-Финплан_ЧечЭ_июль!I113</f>
        <v>0</v>
      </c>
      <c r="J113" s="145">
        <f>Финплан_ЧечЭ!J113-Финплан_ЧечЭ_июль!J113</f>
        <v>0</v>
      </c>
      <c r="K113" s="145">
        <f>Финплан_ЧечЭ!K113-Финплан_ЧечЭ_июль!K113</f>
        <v>0</v>
      </c>
      <c r="L113" s="145">
        <f>Финплан_ЧечЭ!L113-Финплан_ЧечЭ_июль!L113</f>
        <v>0</v>
      </c>
      <c r="M113" s="145">
        <f>Финплан_ЧечЭ!M113-Финплан_ЧечЭ_июль!M113</f>
        <v>0</v>
      </c>
      <c r="N113" s="145">
        <f>Финплан_ЧечЭ!N113-Финплан_ЧечЭ_июль!N113</f>
        <v>0</v>
      </c>
      <c r="O113" s="145">
        <f>Финплан_ЧечЭ!O113-Финплан_ЧечЭ_июль!O113</f>
        <v>0</v>
      </c>
      <c r="P113" s="145">
        <f>Финплан_ЧечЭ!P113-Финплан_ЧечЭ_июль!P113</f>
        <v>0</v>
      </c>
      <c r="Q113" s="145">
        <f>Финплан_ЧечЭ!Q113-Финплан_ЧечЭ_июль!Q113</f>
        <v>0</v>
      </c>
      <c r="R113" s="145">
        <f>Финплан_ЧечЭ!R113-Финплан_ЧечЭ_июль!R113</f>
        <v>0</v>
      </c>
      <c r="S113" s="150">
        <f>Финплан_ЧечЭ!S113-Финплан_ЧечЭ_июль!S113</f>
        <v>0</v>
      </c>
      <c r="T113" s="145">
        <f>Финплан_ЧечЭ!T113-Финплан_ЧечЭ_июль!T113</f>
        <v>0</v>
      </c>
      <c r="U113" s="150">
        <f>Финплан_ЧечЭ!U113-Финплан_ЧечЭ_июль!U113</f>
        <v>0</v>
      </c>
      <c r="V113" s="147"/>
      <c r="W113" s="148"/>
    </row>
    <row r="114" spans="1:24" s="19" customFormat="1" x14ac:dyDescent="0.25">
      <c r="A114" s="11" t="s">
        <v>138</v>
      </c>
      <c r="B114" s="30" t="s">
        <v>275</v>
      </c>
      <c r="C114" s="49" t="s">
        <v>256</v>
      </c>
      <c r="D114" s="241">
        <f>Финплан_ЧечЭ!D114-Финплан_ЧечЭ_июль!D114</f>
        <v>0</v>
      </c>
      <c r="E114" s="241">
        <f>Финплан_ЧечЭ!E114-Финплан_ЧечЭ_июль!E114</f>
        <v>0</v>
      </c>
      <c r="F114" s="241">
        <f>Финплан_ЧечЭ!F114-Финплан_ЧечЭ_июль!F114</f>
        <v>0</v>
      </c>
      <c r="G114" s="241">
        <f>Финплан_ЧечЭ!G114-Финплан_ЧечЭ_июль!G114</f>
        <v>0</v>
      </c>
      <c r="H114" s="241">
        <f>Финплан_ЧечЭ!H114-Финплан_ЧечЭ_июль!H114</f>
        <v>0</v>
      </c>
      <c r="I114" s="241">
        <f>Финплан_ЧечЭ!I114-Финплан_ЧечЭ_июль!I114</f>
        <v>9.9834999999999994</v>
      </c>
      <c r="J114" s="241">
        <f>Финплан_ЧечЭ!J114-Финплан_ЧечЭ_июль!J114</f>
        <v>0</v>
      </c>
      <c r="K114" s="241">
        <f>Финплан_ЧечЭ!K114-Финплан_ЧечЭ_июль!K114</f>
        <v>0</v>
      </c>
      <c r="L114" s="241">
        <f>Финплан_ЧечЭ!L114-Финплан_ЧечЭ_июль!L114</f>
        <v>0</v>
      </c>
      <c r="M114" s="241">
        <f>Финплан_ЧечЭ!M114-Финплан_ЧечЭ_июль!M114</f>
        <v>0</v>
      </c>
      <c r="N114" s="241">
        <f>Финплан_ЧечЭ!N114-Финплан_ЧечЭ_июль!N114</f>
        <v>0</v>
      </c>
      <c r="O114" s="241">
        <f>Финплан_ЧечЭ!O114-Финплан_ЧечЭ_июль!O114</f>
        <v>0</v>
      </c>
      <c r="P114" s="241">
        <f>Финплан_ЧечЭ!P114-Финплан_ЧечЭ_июль!P114</f>
        <v>0</v>
      </c>
      <c r="Q114" s="241">
        <f>Финплан_ЧечЭ!Q114-Финплан_ЧечЭ_июль!Q114</f>
        <v>0</v>
      </c>
      <c r="R114" s="241">
        <f>Финплан_ЧечЭ!R114-Финплан_ЧечЭ_июль!R114</f>
        <v>0</v>
      </c>
      <c r="S114" s="240">
        <f>Финплан_ЧечЭ!S114-Финплан_ЧечЭ_июль!S114</f>
        <v>0</v>
      </c>
      <c r="T114" s="241">
        <f>Финплан_ЧечЭ!T114-Финплан_ЧечЭ_июль!T114</f>
        <v>0</v>
      </c>
      <c r="U114" s="240">
        <f>Финплан_ЧечЭ!U114-Финплан_ЧечЭ_июль!U114</f>
        <v>0</v>
      </c>
      <c r="V114" s="147"/>
      <c r="W114" s="148"/>
    </row>
    <row r="115" spans="1:24" s="19" customFormat="1" x14ac:dyDescent="0.25">
      <c r="A115" s="114" t="s">
        <v>51</v>
      </c>
      <c r="B115" s="115" t="s">
        <v>18</v>
      </c>
      <c r="C115" s="116" t="s">
        <v>256</v>
      </c>
      <c r="D115" s="124">
        <f>Финплан_ЧечЭ!D115-Финплан_ЧечЭ_июль!D115</f>
        <v>0</v>
      </c>
      <c r="E115" s="124">
        <f>Финплан_ЧечЭ!E115-Финплан_ЧечЭ_июль!E115</f>
        <v>0</v>
      </c>
      <c r="F115" s="124">
        <f>Финплан_ЧечЭ!F115-Финплан_ЧечЭ_июль!F115</f>
        <v>0</v>
      </c>
      <c r="G115" s="124">
        <f>Финплан_ЧечЭ!G115-Финплан_ЧечЭ_июль!G115</f>
        <v>0</v>
      </c>
      <c r="H115" s="153">
        <f>Финплан_ЧечЭ!H115-Финплан_ЧечЭ_июль!H115</f>
        <v>71.317722959999998</v>
      </c>
      <c r="I115" s="153">
        <f>Финплан_ЧечЭ!I115-Финплан_ЧечЭ_июль!I115</f>
        <v>-694.00627461700003</v>
      </c>
      <c r="J115" s="153">
        <f>Финплан_ЧечЭ!J115-Финплан_ЧечЭ_июль!J115</f>
        <v>-172.0014085832</v>
      </c>
      <c r="K115" s="153">
        <f>Финплан_ЧечЭ!K115-Финплан_ЧечЭ_июль!K115</f>
        <v>661.17416817439016</v>
      </c>
      <c r="L115" s="153">
        <f>Финплан_ЧечЭ!L115-Финплан_ЧечЭ_июль!L115</f>
        <v>-0.13767967999996245</v>
      </c>
      <c r="M115" s="153">
        <f>Финплан_ЧечЭ!M115-Финплан_ЧечЭ_июль!M115</f>
        <v>55.049566910339934</v>
      </c>
      <c r="N115" s="153">
        <f>Финплан_ЧечЭ!N115-Финплан_ЧечЭ_июль!N115</f>
        <v>-161.30999559630004</v>
      </c>
      <c r="O115" s="153">
        <f>Финплан_ЧечЭ!O115-Финплан_ЧечЭ_июль!O115</f>
        <v>39.593457012152925</v>
      </c>
      <c r="P115" s="153">
        <f>Финплан_ЧечЭ!P115-Финплан_ЧечЭ_июль!P115</f>
        <v>-7.9539121412998952</v>
      </c>
      <c r="Q115" s="153">
        <f>Финплан_ЧечЭ!Q115-Финплан_ЧечЭ_июль!Q115</f>
        <v>-259.51854373947396</v>
      </c>
      <c r="R115" s="153">
        <f>Финплан_ЧечЭ!R115-Финплан_ЧечЭ_июль!R115</f>
        <v>6.8112100007056142E-4</v>
      </c>
      <c r="S115" s="150">
        <f>Финплан_ЧечЭ!S115-Финплан_ЧечЭ_июль!S115</f>
        <v>-520.32439812100006</v>
      </c>
      <c r="T115" s="153">
        <f>Финплан_ЧечЭ!T115-Финплан_ЧечЭ_июль!T115</f>
        <v>-1472.8523128472</v>
      </c>
      <c r="U115" s="150">
        <f>Финплан_ЧечЭ!U115-Финплан_ЧечЭ_июль!U115</f>
        <v>-2591.5644964973999</v>
      </c>
      <c r="V115" s="151"/>
      <c r="W115" s="152"/>
    </row>
    <row r="116" spans="1:24" s="8" customFormat="1" x14ac:dyDescent="0.25">
      <c r="A116" s="117" t="s">
        <v>148</v>
      </c>
      <c r="B116" s="118" t="s">
        <v>147</v>
      </c>
      <c r="C116" s="119" t="s">
        <v>256</v>
      </c>
      <c r="D116" s="241">
        <f>Финплан_ЧечЭ!D116-Финплан_ЧечЭ_июль!D116</f>
        <v>0</v>
      </c>
      <c r="E116" s="254">
        <f>Финплан_ЧечЭ!E116-Финплан_ЧечЭ_июль!E116</f>
        <v>0</v>
      </c>
      <c r="F116" s="254">
        <f>Финплан_ЧечЭ!F116-Финплан_ЧечЭ_июль!F116</f>
        <v>0</v>
      </c>
      <c r="G116" s="254">
        <f>Финплан_ЧечЭ!G116-Финплан_ЧечЭ_июль!G116</f>
        <v>0</v>
      </c>
      <c r="H116" s="254">
        <f>Финплан_ЧечЭ!H116-Финплан_ЧечЭ_июль!H116</f>
        <v>71.317722959999998</v>
      </c>
      <c r="I116" s="254">
        <f>Финплан_ЧечЭ!I116-Финплан_ЧечЭ_июль!I116</f>
        <v>-694.00509039139001</v>
      </c>
      <c r="J116" s="254">
        <f>Финплан_ЧечЭ!J116-Финплан_ЧечЭ_июль!J116</f>
        <v>-172.0014085832</v>
      </c>
      <c r="K116" s="254">
        <f>Финплан_ЧечЭ!K116-Финплан_ЧечЭ_июль!K116</f>
        <v>661.17394849439006</v>
      </c>
      <c r="L116" s="254">
        <f>Финплан_ЧечЭ!L116-Финплан_ЧечЭ_июль!L116</f>
        <v>-0.13767967999996245</v>
      </c>
      <c r="M116" s="254">
        <f>Финплан_ЧечЭ!M116-Финплан_ЧечЭ_июль!M116</f>
        <v>55.049922830340051</v>
      </c>
      <c r="N116" s="254">
        <f>Финплан_ЧечЭ!N116-Финплан_ЧечЭ_июль!N116</f>
        <v>-161.30999559630004</v>
      </c>
      <c r="O116" s="254">
        <f>Финплан_ЧечЭ!O116-Финплан_ЧечЭ_июль!O116</f>
        <v>39.593311083953004</v>
      </c>
      <c r="P116" s="254">
        <f>Финплан_ЧечЭ!P116-Финплан_ЧечЭ_июль!P116</f>
        <v>-7.9539121412999521</v>
      </c>
      <c r="Q116" s="254">
        <f>Финплан_ЧечЭ!Q116-Финплан_ЧечЭ_июль!Q116</f>
        <v>-259.5185437394739</v>
      </c>
      <c r="R116" s="254">
        <f>Финплан_ЧечЭ!R116-Финплан_ЧечЭ_июль!R116</f>
        <v>9.9999999997635314E-4</v>
      </c>
      <c r="S116" s="247">
        <f>Финплан_ЧечЭ!S116-Финплан_ЧечЭ_июль!S116</f>
        <v>-520.31539812100016</v>
      </c>
      <c r="T116" s="254">
        <f>Финплан_ЧечЭ!T116-Финплан_ЧечЭ_июль!T116</f>
        <v>-1472.8519939682001</v>
      </c>
      <c r="U116" s="247">
        <f>Финплан_ЧечЭ!U116-Финплан_ЧечЭ_июль!U116</f>
        <v>-2591.5543219599899</v>
      </c>
      <c r="V116" s="147"/>
      <c r="W116" s="148"/>
    </row>
    <row r="117" spans="1:24" s="8" customFormat="1" ht="15.75" customHeight="1" x14ac:dyDescent="0.25">
      <c r="A117" s="117" t="s">
        <v>149</v>
      </c>
      <c r="B117" s="118" t="s">
        <v>276</v>
      </c>
      <c r="C117" s="119" t="s">
        <v>256</v>
      </c>
      <c r="D117" s="246">
        <f>Финплан_ЧечЭ!D117-Финплан_ЧечЭ_июль!D117</f>
        <v>0</v>
      </c>
      <c r="E117" s="145">
        <f>Финплан_ЧечЭ!E117-Финплан_ЧечЭ_июль!E117</f>
        <v>0</v>
      </c>
      <c r="F117" s="145">
        <f>Финплан_ЧечЭ!F117-Финплан_ЧечЭ_июль!F117</f>
        <v>0</v>
      </c>
      <c r="G117" s="145">
        <f>Финплан_ЧечЭ!G117-Финплан_ЧечЭ_июль!G117</f>
        <v>0</v>
      </c>
      <c r="H117" s="145">
        <f>Финплан_ЧечЭ!H117-Финплан_ЧечЭ_июль!H117</f>
        <v>71.317722959999998</v>
      </c>
      <c r="I117" s="145">
        <f>Финплан_ЧечЭ!I117-Финплан_ЧечЭ_июль!I117</f>
        <v>-739.66474460438997</v>
      </c>
      <c r="J117" s="145">
        <f>Финплан_ЧечЭ!J117-Финплан_ЧечЭ_июль!J117</f>
        <v>55.124856399999999</v>
      </c>
      <c r="K117" s="145">
        <f>Финплан_ЧечЭ!K117-Финплан_ЧечЭ_июль!K117</f>
        <v>661.17394849439006</v>
      </c>
      <c r="L117" s="145">
        <f>Финплан_ЧечЭ!L117-Финплан_ЧечЭ_июль!L117</f>
        <v>55.221677654323983</v>
      </c>
      <c r="M117" s="145">
        <f>Финплан_ЧечЭ!M117-Финплан_ЧечЭ_июль!M117</f>
        <v>123.09228093994</v>
      </c>
      <c r="N117" s="145">
        <f>Финплан_ЧечЭ!N117-Финплан_ЧечЭ_июль!N117</f>
        <v>0</v>
      </c>
      <c r="O117" s="145">
        <f>Финплан_ЧечЭ!O117-Финплан_ЧечЭ_июль!O117</f>
        <v>0</v>
      </c>
      <c r="P117" s="145">
        <f>Финплан_ЧечЭ!P117-Финплан_ЧечЭ_июль!P117</f>
        <v>150.70301376361596</v>
      </c>
      <c r="Q117" s="145">
        <f>Финплан_ЧечЭ!Q117-Финплан_ЧечЭ_июль!Q117</f>
        <v>-135.56661841638402</v>
      </c>
      <c r="R117" s="145">
        <f>Финплан_ЧечЭ!R117-Финплан_ЧечЭ_июль!R117</f>
        <v>-52.353239723659982</v>
      </c>
      <c r="S117" s="145">
        <f>Финплан_ЧечЭ!S117-Финплан_ЧечЭ_июль!S117</f>
        <v>-45.94249089633999</v>
      </c>
      <c r="T117" s="145">
        <f>Финплан_ЧечЭ!T117-Финплан_ЧечЭ_июль!T117</f>
        <v>-86.497736620000012</v>
      </c>
      <c r="U117" s="145">
        <f>Финплан_ЧечЭ!U117-Финплан_ЧечЭ_июль!U117</f>
        <v>-1745.5851355107898</v>
      </c>
      <c r="V117" s="147"/>
      <c r="W117" s="148"/>
      <c r="X117" s="443"/>
    </row>
    <row r="118" spans="1:24" s="8" customFormat="1" x14ac:dyDescent="0.25">
      <c r="A118" s="117" t="s">
        <v>150</v>
      </c>
      <c r="B118" s="118" t="s">
        <v>277</v>
      </c>
      <c r="C118" s="119" t="s">
        <v>256</v>
      </c>
      <c r="D118" s="246">
        <f>Финплан_ЧечЭ!D118-Финплан_ЧечЭ_июль!D118</f>
        <v>0</v>
      </c>
      <c r="E118" s="145">
        <f>Финплан_ЧечЭ!E118-Финплан_ЧечЭ_июль!E118</f>
        <v>0</v>
      </c>
      <c r="F118" s="145">
        <f>Финплан_ЧечЭ!F118-Финплан_ЧечЭ_июль!F118</f>
        <v>0</v>
      </c>
      <c r="G118" s="145">
        <f>Финплан_ЧечЭ!G118-Финплан_ЧечЭ_июль!G118</f>
        <v>0</v>
      </c>
      <c r="H118" s="269">
        <f>Финплан_ЧечЭ!H118-Финплан_ЧечЭ_июль!H118</f>
        <v>0</v>
      </c>
      <c r="I118" s="145">
        <f>Финплан_ЧечЭ!I118-Финплан_ЧечЭ_июль!I118</f>
        <v>17.485758699999998</v>
      </c>
      <c r="J118" s="145">
        <f>Финплан_ЧечЭ!J118-Финплан_ЧечЭ_июль!J118</f>
        <v>-227.1262649832</v>
      </c>
      <c r="K118" s="145">
        <f>Финплан_ЧечЭ!K118-Финплан_ЧечЭ_июль!K118</f>
        <v>0</v>
      </c>
      <c r="L118" s="145">
        <f>Финплан_ЧечЭ!L118-Финплан_ЧечЭ_июль!L118</f>
        <v>-42.691894854863932</v>
      </c>
      <c r="M118" s="145">
        <f>Финплан_ЧечЭ!M118-Финплан_ЧечЭ_июль!M118</f>
        <v>-65.759323019059934</v>
      </c>
      <c r="N118" s="145">
        <f>Финплан_ЧечЭ!N118-Финплан_ЧечЭ_июль!N118</f>
        <v>-161.30999559630004</v>
      </c>
      <c r="O118" s="145">
        <f>Финплан_ЧечЭ!O118-Финплан_ЧечЭ_июль!O118</f>
        <v>39.593311083953004</v>
      </c>
      <c r="P118" s="145">
        <f>Финплан_ЧечЭ!P118-Финплан_ЧечЭ_июль!P118</f>
        <v>-267.45404758131588</v>
      </c>
      <c r="Q118" s="145">
        <f>Финплан_ЧечЭ!Q118-Финплан_ЧечЭ_июль!Q118</f>
        <v>-13.05910364668992</v>
      </c>
      <c r="R118" s="145">
        <f>Финплан_ЧечЭ!R118-Финплан_ЧечЭ_июль!R118</f>
        <v>52.35423972365993</v>
      </c>
      <c r="S118" s="145">
        <f>Финплан_ЧечЭ!S118-Финплан_ЧечЭ_июль!S118</f>
        <v>-412.53512584106005</v>
      </c>
      <c r="T118" s="145">
        <f>Финплан_ЧечЭ!T118-Финплан_ЧечЭ_июль!T118</f>
        <v>-1298.1055759646001</v>
      </c>
      <c r="U118" s="145">
        <f>Финплан_ЧечЭ!U118-Финплан_ЧечЭ_июль!U118</f>
        <v>-661.59084586866004</v>
      </c>
      <c r="V118" s="147"/>
      <c r="W118" s="148"/>
      <c r="X118" s="443"/>
    </row>
    <row r="119" spans="1:24" s="8" customFormat="1" x14ac:dyDescent="0.25">
      <c r="A119" s="117" t="s">
        <v>281</v>
      </c>
      <c r="B119" s="118" t="s">
        <v>278</v>
      </c>
      <c r="C119" s="119" t="s">
        <v>256</v>
      </c>
      <c r="D119" s="145">
        <f>Финплан_ЧечЭ!D119-Финплан_ЧечЭ_июль!D119</f>
        <v>0</v>
      </c>
      <c r="E119" s="145">
        <f>Финплан_ЧечЭ!E119-Финплан_ЧечЭ_июль!E119</f>
        <v>0</v>
      </c>
      <c r="F119" s="145">
        <f>Финплан_ЧечЭ!F119-Финплан_ЧечЭ_июль!F119</f>
        <v>0</v>
      </c>
      <c r="G119" s="145">
        <f>Финплан_ЧечЭ!G119-Финплан_ЧечЭ_июль!G119</f>
        <v>0</v>
      </c>
      <c r="H119" s="145">
        <f>Финплан_ЧечЭ!H119-Финплан_ЧечЭ_июль!H119</f>
        <v>0</v>
      </c>
      <c r="I119" s="145">
        <f>Финплан_ЧечЭ!I119-Финплан_ЧечЭ_июль!I119</f>
        <v>0</v>
      </c>
      <c r="J119" s="145">
        <f>Финплан_ЧечЭ!J119-Финплан_ЧечЭ_июль!J119</f>
        <v>0</v>
      </c>
      <c r="K119" s="145">
        <f>Финплан_ЧечЭ!K119-Финплан_ЧечЭ_июль!K119</f>
        <v>0</v>
      </c>
      <c r="L119" s="145">
        <f>Финплан_ЧечЭ!L119-Финплан_ЧечЭ_июль!L119</f>
        <v>0</v>
      </c>
      <c r="M119" s="145">
        <f>Финплан_ЧечЭ!M119-Финплан_ЧечЭ_июль!M119</f>
        <v>0</v>
      </c>
      <c r="N119" s="145">
        <f>Финплан_ЧечЭ!N119-Финплан_ЧечЭ_июль!N119</f>
        <v>0</v>
      </c>
      <c r="O119" s="145">
        <f>Финплан_ЧечЭ!O119-Финплан_ЧечЭ_июль!O119</f>
        <v>0</v>
      </c>
      <c r="P119" s="145">
        <f>Финплан_ЧечЭ!P119-Финплан_ЧечЭ_июль!P119</f>
        <v>0</v>
      </c>
      <c r="Q119" s="145">
        <f>Финплан_ЧечЭ!Q119-Финплан_ЧечЭ_июль!Q119</f>
        <v>0</v>
      </c>
      <c r="R119" s="145">
        <f>Финплан_ЧечЭ!R119-Финплан_ЧечЭ_июль!R119</f>
        <v>0</v>
      </c>
      <c r="S119" s="145">
        <f>Финплан_ЧечЭ!S119-Финплан_ЧечЭ_июль!S119</f>
        <v>0</v>
      </c>
      <c r="T119" s="145">
        <f>Финплан_ЧечЭ!T119-Финплан_ЧечЭ_июль!T119</f>
        <v>0</v>
      </c>
      <c r="U119" s="145">
        <f>Финплан_ЧечЭ!U119-Финплан_ЧечЭ_июль!U119</f>
        <v>0</v>
      </c>
      <c r="V119" s="147"/>
      <c r="W119" s="148"/>
      <c r="X119" s="443"/>
    </row>
    <row r="120" spans="1:24" s="8" customFormat="1" x14ac:dyDescent="0.25">
      <c r="A120" s="117" t="s">
        <v>282</v>
      </c>
      <c r="B120" s="118" t="s">
        <v>280</v>
      </c>
      <c r="C120" s="119" t="s">
        <v>256</v>
      </c>
      <c r="D120" s="145">
        <f>Финплан_ЧечЭ!D120-Финплан_ЧечЭ_июль!D120</f>
        <v>0</v>
      </c>
      <c r="E120" s="145">
        <f>Финплан_ЧечЭ!E120-Финплан_ЧечЭ_июль!E120</f>
        <v>0</v>
      </c>
      <c r="F120" s="145">
        <f>Финплан_ЧечЭ!F120-Финплан_ЧечЭ_июль!F120</f>
        <v>0</v>
      </c>
      <c r="G120" s="145">
        <f>Финплан_ЧечЭ!G120-Финплан_ЧечЭ_июль!G120</f>
        <v>0</v>
      </c>
      <c r="H120" s="269">
        <f>Финплан_ЧечЭ!H120-Финплан_ЧечЭ_июль!H120</f>
        <v>0</v>
      </c>
      <c r="I120" s="145">
        <f>Финплан_ЧечЭ!I120-Финплан_ЧечЭ_июль!I120</f>
        <v>0</v>
      </c>
      <c r="J120" s="145">
        <f>Финплан_ЧечЭ!J120-Финплан_ЧечЭ_июль!J120</f>
        <v>0</v>
      </c>
      <c r="K120" s="145">
        <f>Финплан_ЧечЭ!K120-Финплан_ЧечЭ_июль!K120</f>
        <v>0</v>
      </c>
      <c r="L120" s="145">
        <f>Финплан_ЧечЭ!L120-Финплан_ЧечЭ_июль!L120</f>
        <v>-24.315200000000001</v>
      </c>
      <c r="M120" s="145">
        <f>Финплан_ЧечЭ!M120-Финплан_ЧечЭ_июль!M120</f>
        <v>0</v>
      </c>
      <c r="N120" s="145">
        <f>Финплан_ЧечЭ!N120-Финплан_ЧечЭ_июль!N120</f>
        <v>0</v>
      </c>
      <c r="O120" s="145">
        <f>Финплан_ЧечЭ!O120-Финплан_ЧечЭ_июль!O120</f>
        <v>0</v>
      </c>
      <c r="P120" s="145">
        <f>Финплан_ЧечЭ!P120-Финплан_ЧечЭ_июль!P120</f>
        <v>-2.0956999999999999</v>
      </c>
      <c r="Q120" s="145">
        <f>Финплан_ЧечЭ!Q120-Финплан_ЧечЭ_июль!Q120</f>
        <v>0</v>
      </c>
      <c r="R120" s="145">
        <f>Финплан_ЧечЭ!R120-Финплан_ЧечЭ_июль!R120</f>
        <v>0</v>
      </c>
      <c r="S120" s="145">
        <f>Финплан_ЧечЭ!S120-Финплан_ЧечЭ_июль!S120</f>
        <v>0</v>
      </c>
      <c r="T120" s="145">
        <f>Финплан_ЧечЭ!T120-Финплан_ЧечЭ_июль!T120</f>
        <v>-26.410900000000002</v>
      </c>
      <c r="U120" s="145">
        <f>Финплан_ЧечЭ!U120-Финплан_ЧечЭ_июль!U120</f>
        <v>0</v>
      </c>
      <c r="V120" s="147"/>
      <c r="W120" s="148"/>
      <c r="X120" s="443"/>
    </row>
    <row r="121" spans="1:24" s="8" customFormat="1" x14ac:dyDescent="0.25">
      <c r="A121" s="117" t="s">
        <v>283</v>
      </c>
      <c r="B121" s="118" t="s">
        <v>279</v>
      </c>
      <c r="C121" s="119" t="s">
        <v>256</v>
      </c>
      <c r="D121" s="145">
        <f>Финплан_ЧечЭ!D121-Финплан_ЧечЭ_июль!D121</f>
        <v>0</v>
      </c>
      <c r="E121" s="145">
        <f>Финплан_ЧечЭ!E121-Финплан_ЧечЭ_июль!E121</f>
        <v>0</v>
      </c>
      <c r="F121" s="145">
        <f>Финплан_ЧечЭ!F121-Финплан_ЧечЭ_июль!F121</f>
        <v>0</v>
      </c>
      <c r="G121" s="145">
        <f>Финплан_ЧечЭ!G121-Финплан_ЧечЭ_июль!G121</f>
        <v>0</v>
      </c>
      <c r="H121" s="145">
        <f>Финплан_ЧечЭ!H121-Финплан_ЧечЭ_июль!H121</f>
        <v>0</v>
      </c>
      <c r="I121" s="145">
        <f>Финплан_ЧечЭ!I121-Финплан_ЧечЭ_июль!I121</f>
        <v>0</v>
      </c>
      <c r="J121" s="145">
        <f>Финплан_ЧечЭ!J121-Финплан_ЧечЭ_июль!J121</f>
        <v>0</v>
      </c>
      <c r="K121" s="145">
        <f>Финплан_ЧечЭ!K121-Финплан_ЧечЭ_июль!K121</f>
        <v>0</v>
      </c>
      <c r="L121" s="145">
        <f>Финплан_ЧечЭ!L121-Финплан_ЧечЭ_июль!L121</f>
        <v>0</v>
      </c>
      <c r="M121" s="145">
        <f>Финплан_ЧечЭ!M121-Финплан_ЧечЭ_июль!M121</f>
        <v>0</v>
      </c>
      <c r="N121" s="145">
        <f>Финплан_ЧечЭ!N121-Финплан_ЧечЭ_июль!N121</f>
        <v>0</v>
      </c>
      <c r="O121" s="145">
        <f>Финплан_ЧечЭ!O121-Финплан_ЧечЭ_июль!O121</f>
        <v>0</v>
      </c>
      <c r="P121" s="145">
        <f>Финплан_ЧечЭ!P121-Финплан_ЧечЭ_июль!P121</f>
        <v>0</v>
      </c>
      <c r="Q121" s="145">
        <f>Финплан_ЧечЭ!Q121-Финплан_ЧечЭ_июль!Q121</f>
        <v>0</v>
      </c>
      <c r="R121" s="145">
        <f>Финплан_ЧечЭ!R121-Финплан_ЧечЭ_июль!R121</f>
        <v>0</v>
      </c>
      <c r="S121" s="145">
        <f>Финплан_ЧечЭ!S121-Финплан_ЧечЭ_июль!S121</f>
        <v>0</v>
      </c>
      <c r="T121" s="145">
        <f>Финплан_ЧечЭ!T121-Финплан_ЧечЭ_июль!T121</f>
        <v>0</v>
      </c>
      <c r="U121" s="145">
        <f>Финплан_ЧечЭ!U121-Финплан_ЧечЭ_июль!U121</f>
        <v>0</v>
      </c>
      <c r="V121" s="147"/>
      <c r="W121" s="148"/>
      <c r="X121" s="443"/>
    </row>
    <row r="122" spans="1:24" s="8" customFormat="1" x14ac:dyDescent="0.25">
      <c r="A122" s="117" t="s">
        <v>284</v>
      </c>
      <c r="B122" s="118" t="s">
        <v>285</v>
      </c>
      <c r="C122" s="119" t="s">
        <v>256</v>
      </c>
      <c r="D122" s="246">
        <f>Финплан_ЧечЭ!D122-Финплан_ЧечЭ_июль!D122</f>
        <v>0</v>
      </c>
      <c r="E122" s="145">
        <f>Финплан_ЧечЭ!E122-Финплан_ЧечЭ_июль!E122</f>
        <v>0</v>
      </c>
      <c r="F122" s="145">
        <f>Финплан_ЧечЭ!F122-Финплан_ЧечЭ_июль!F122</f>
        <v>0</v>
      </c>
      <c r="G122" s="145">
        <f>Финплан_ЧечЭ!G122-Финплан_ЧечЭ_июль!G122</f>
        <v>0</v>
      </c>
      <c r="H122" s="145">
        <f>Финплан_ЧечЭ!H122-Финплан_ЧечЭ_июль!H122</f>
        <v>0</v>
      </c>
      <c r="I122" s="145">
        <f>Финплан_ЧечЭ!I122-Финплан_ЧечЭ_июль!I122</f>
        <v>28.173895513000002</v>
      </c>
      <c r="J122" s="145">
        <f>Финплан_ЧечЭ!J122-Финплан_ЧечЭ_июль!J122</f>
        <v>0</v>
      </c>
      <c r="K122" s="145">
        <f>Финплан_ЧечЭ!K122-Финплан_ЧечЭ_июль!K122</f>
        <v>0</v>
      </c>
      <c r="L122" s="145">
        <f>Финплан_ЧечЭ!L122-Финплан_ЧечЭ_июль!L122</f>
        <v>11.647737520539998</v>
      </c>
      <c r="M122" s="145">
        <f>Финплан_ЧечЭ!M122-Финплан_ЧечЭ_июль!M122</f>
        <v>-2.2830350905399985</v>
      </c>
      <c r="N122" s="145">
        <f>Финплан_ЧечЭ!N122-Финплан_ЧечЭ_июль!N122</f>
        <v>0</v>
      </c>
      <c r="O122" s="145">
        <f>Финплан_ЧечЭ!O122-Финплан_ЧечЭ_июль!O122</f>
        <v>0</v>
      </c>
      <c r="P122" s="145">
        <f>Финплан_ЧечЭ!P122-Финплан_ЧечЭ_июль!P122</f>
        <v>110.89282167639999</v>
      </c>
      <c r="Q122" s="145">
        <f>Финплан_ЧечЭ!Q122-Финплан_ЧечЭ_июль!Q122</f>
        <v>-110.89282167639999</v>
      </c>
      <c r="R122" s="145">
        <f>Финплан_ЧечЭ!R122-Финплан_ЧечЭ_июль!R122</f>
        <v>0</v>
      </c>
      <c r="S122" s="145">
        <f>Финплан_ЧечЭ!S122-Финплан_ЧечЭ_июль!S122</f>
        <v>-61.837781383600003</v>
      </c>
      <c r="T122" s="145">
        <f>Финплан_ЧечЭ!T122-Финплан_ЧечЭ_июль!T122</f>
        <v>-61.837781383600003</v>
      </c>
      <c r="U122" s="145">
        <f>Финплан_ЧечЭ!U122-Финплан_ЧечЭ_июль!U122</f>
        <v>-184.37834058054</v>
      </c>
      <c r="V122" s="147"/>
      <c r="W122" s="148"/>
      <c r="X122" s="443"/>
    </row>
    <row r="123" spans="1:24" s="8" customFormat="1" x14ac:dyDescent="0.25">
      <c r="A123" s="117" t="s">
        <v>151</v>
      </c>
      <c r="B123" s="118" t="s">
        <v>153</v>
      </c>
      <c r="C123" s="119" t="s">
        <v>256</v>
      </c>
      <c r="D123" s="246">
        <f>Финплан_ЧечЭ!D123-Финплан_ЧечЭ_июль!D123</f>
        <v>0</v>
      </c>
      <c r="E123" s="145">
        <f>Финплан_ЧечЭ!E123-Финплан_ЧечЭ_июль!E123</f>
        <v>0</v>
      </c>
      <c r="F123" s="145">
        <f>Финплан_ЧечЭ!F123-Финплан_ЧечЭ_июль!F123</f>
        <v>0</v>
      </c>
      <c r="G123" s="145">
        <f>Финплан_ЧечЭ!G123-Финплан_ЧечЭ_июль!G123</f>
        <v>0</v>
      </c>
      <c r="H123" s="145">
        <f>Финплан_ЧечЭ!H123-Финплан_ЧечЭ_июль!H123</f>
        <v>0</v>
      </c>
      <c r="I123" s="145">
        <f>Финплан_ЧечЭ!I123-Финплан_ЧечЭ_июль!I123</f>
        <v>0</v>
      </c>
      <c r="J123" s="145">
        <f>Финплан_ЧечЭ!J123-Финплан_ЧечЭ_июль!J123</f>
        <v>0</v>
      </c>
      <c r="K123" s="145">
        <f>Финплан_ЧечЭ!K123-Финплан_ЧечЭ_июль!K123</f>
        <v>0</v>
      </c>
      <c r="L123" s="145">
        <f>Финплан_ЧечЭ!L123-Финплан_ЧечЭ_июль!L123</f>
        <v>0</v>
      </c>
      <c r="M123" s="145">
        <f>Финплан_ЧечЭ!M123-Финплан_ЧечЭ_июль!M123</f>
        <v>0</v>
      </c>
      <c r="N123" s="145">
        <f>Финплан_ЧечЭ!N123-Финплан_ЧечЭ_июль!N123</f>
        <v>0</v>
      </c>
      <c r="O123" s="145">
        <f>Финплан_ЧечЭ!O123-Финплан_ЧечЭ_июль!O123</f>
        <v>0</v>
      </c>
      <c r="P123" s="145">
        <f>Финплан_ЧечЭ!P123-Финплан_ЧечЭ_июль!P123</f>
        <v>0</v>
      </c>
      <c r="Q123" s="145">
        <f>Финплан_ЧечЭ!Q123-Финплан_ЧечЭ_июль!Q123</f>
        <v>0</v>
      </c>
      <c r="R123" s="145">
        <f>Финплан_ЧечЭ!R123-Финплан_ЧечЭ_июль!R123</f>
        <v>0</v>
      </c>
      <c r="S123" s="145">
        <f>Финплан_ЧечЭ!S123-Финплан_ЧечЭ_июль!S123</f>
        <v>0</v>
      </c>
      <c r="T123" s="145">
        <f>Финплан_ЧечЭ!T123-Финплан_ЧечЭ_июль!T123</f>
        <v>0</v>
      </c>
      <c r="U123" s="145">
        <f>Финплан_ЧечЭ!U123-Финплан_ЧечЭ_июль!U123</f>
        <v>0</v>
      </c>
      <c r="V123" s="147"/>
      <c r="W123" s="148"/>
      <c r="X123" s="443"/>
    </row>
    <row r="124" spans="1:24" s="8" customFormat="1" x14ac:dyDescent="0.25">
      <c r="A124" s="117" t="s">
        <v>152</v>
      </c>
      <c r="B124" s="118" t="s">
        <v>286</v>
      </c>
      <c r="C124" s="119" t="s">
        <v>256</v>
      </c>
      <c r="D124" s="241">
        <f>Финплан_ЧечЭ!D124-Финплан_ЧечЭ_июль!D124</f>
        <v>0</v>
      </c>
      <c r="E124" s="241">
        <f>Финплан_ЧечЭ!E124-Финплан_ЧечЭ_июль!E124</f>
        <v>0</v>
      </c>
      <c r="F124" s="241">
        <f>Финплан_ЧечЭ!F124-Финплан_ЧечЭ_июль!F124</f>
        <v>0</v>
      </c>
      <c r="G124" s="241">
        <f>Финплан_ЧечЭ!G124-Финплан_ЧечЭ_июль!G124</f>
        <v>0</v>
      </c>
      <c r="H124" s="241">
        <f>Финплан_ЧечЭ!H124-Финплан_ЧечЭ_июль!H124</f>
        <v>0</v>
      </c>
      <c r="I124" s="241">
        <f>Финплан_ЧечЭ!I124-Финплан_ЧечЭ_июль!I124</f>
        <v>-1.1842256100180748E-3</v>
      </c>
      <c r="J124" s="241">
        <f>Финплан_ЧечЭ!J124-Финплан_ЧечЭ_июль!J124</f>
        <v>0</v>
      </c>
      <c r="K124" s="241">
        <f>Финплан_ЧечЭ!K124-Финплан_ЧечЭ_июль!K124</f>
        <v>2.1908999997322098E-4</v>
      </c>
      <c r="L124" s="241">
        <f>Финплан_ЧечЭ!L124-Финплан_ЧечЭ_июль!L124</f>
        <v>0</v>
      </c>
      <c r="M124" s="241">
        <f>Финплан_ЧечЭ!M124-Финплан_ЧечЭ_июль!M124</f>
        <v>-3.5533000010445903E-4</v>
      </c>
      <c r="N124" s="241">
        <f>Финплан_ЧечЭ!N124-Финплан_ЧечЭ_июль!N124</f>
        <v>0</v>
      </c>
      <c r="O124" s="241">
        <f>Финплан_ЧечЭ!O124-Финплан_ЧечЭ_июль!O124</f>
        <v>1.4592820000025597E-4</v>
      </c>
      <c r="P124" s="241">
        <f>Финплан_ЧечЭ!P124-Финплан_ЧечЭ_июль!P124</f>
        <v>0</v>
      </c>
      <c r="Q124" s="241">
        <f>Финплан_ЧечЭ!Q124-Финплан_ЧечЭ_июль!Q124</f>
        <v>0</v>
      </c>
      <c r="R124" s="241">
        <f>Финплан_ЧечЭ!R124-Финплан_ЧечЭ_июль!R124</f>
        <v>-3.1887899990579172E-4</v>
      </c>
      <c r="S124" s="241">
        <f>Финплан_ЧечЭ!S124-Финплан_ЧечЭ_июль!S124</f>
        <v>-8.9999999999008651E-3</v>
      </c>
      <c r="T124" s="241">
        <f>Финплан_ЧечЭ!T124-Финплан_ЧечЭ_июль!T124</f>
        <v>-3.1887899990579172E-4</v>
      </c>
      <c r="U124" s="241">
        <f>Финплан_ЧечЭ!U124-Финплан_ЧечЭ_июль!U124</f>
        <v>-1.0174537410049922E-2</v>
      </c>
      <c r="V124" s="147"/>
      <c r="W124" s="148"/>
    </row>
    <row r="125" spans="1:24" s="19" customFormat="1" x14ac:dyDescent="0.25">
      <c r="A125" s="12" t="s">
        <v>52</v>
      </c>
      <c r="B125" s="29" t="s">
        <v>19</v>
      </c>
      <c r="C125" s="50" t="s">
        <v>256</v>
      </c>
      <c r="D125" s="124">
        <f>Финплан_ЧечЭ!D125-Финплан_ЧечЭ_июль!D125</f>
        <v>0</v>
      </c>
      <c r="E125" s="124">
        <f>Финплан_ЧечЭ!E125-Финплан_ЧечЭ_июль!E125</f>
        <v>0</v>
      </c>
      <c r="F125" s="124">
        <f>Финплан_ЧечЭ!F125-Финплан_ЧечЭ_июль!F125</f>
        <v>0</v>
      </c>
      <c r="G125" s="124">
        <f>Финплан_ЧечЭ!G125-Финплан_ЧечЭ_июль!G125</f>
        <v>0</v>
      </c>
      <c r="H125" s="124">
        <f>Финплан_ЧечЭ!H125-Финплан_ЧечЭ_июль!H125</f>
        <v>1744.0205000000001</v>
      </c>
      <c r="I125" s="124">
        <f>Финплан_ЧечЭ!I125-Финплан_ЧечЭ_июль!I125</f>
        <v>-1487.3545000000001</v>
      </c>
      <c r="J125" s="124">
        <f>Финплан_ЧечЭ!J125-Финплан_ЧечЭ_июль!J125</f>
        <v>163.53064372881352</v>
      </c>
      <c r="K125" s="124">
        <f>Финплан_ЧечЭ!K125-Финплан_ЧечЭ_июль!K125</f>
        <v>1146.7693562711866</v>
      </c>
      <c r="L125" s="124">
        <f>Финплан_ЧечЭ!L125-Финплан_ЧечЭ_июль!L125</f>
        <v>0</v>
      </c>
      <c r="M125" s="124">
        <f>Финплан_ЧечЭ!M125-Финплан_ЧечЭ_июль!M125</f>
        <v>0</v>
      </c>
      <c r="N125" s="124">
        <f>Финплан_ЧечЭ!N125-Финплан_ЧечЭ_июль!N125</f>
        <v>0</v>
      </c>
      <c r="O125" s="124">
        <f>Финплан_ЧечЭ!O125-Финплан_ЧечЭ_июль!O125</f>
        <v>0</v>
      </c>
      <c r="P125" s="124">
        <f>Финплан_ЧечЭ!P125-Финплан_ЧечЭ_июль!P125</f>
        <v>0</v>
      </c>
      <c r="Q125" s="124">
        <f>Финплан_ЧечЭ!Q125-Финплан_ЧечЭ_июль!Q125</f>
        <v>0</v>
      </c>
      <c r="R125" s="124">
        <f>Финплан_ЧечЭ!R125-Финплан_ЧечЭ_июль!R125</f>
        <v>0</v>
      </c>
      <c r="S125" s="124">
        <f>Финплан_ЧечЭ!S125-Финплан_ЧечЭ_июль!S125</f>
        <v>0</v>
      </c>
      <c r="T125" s="124">
        <f>Финплан_ЧечЭ!T125-Финплан_ЧечЭ_июль!T125</f>
        <v>0</v>
      </c>
      <c r="U125" s="124">
        <f>Финплан_ЧечЭ!U125-Финплан_ЧечЭ_июль!U125</f>
        <v>-1907.5511437288137</v>
      </c>
      <c r="V125" s="151"/>
      <c r="W125" s="152"/>
    </row>
    <row r="126" spans="1:24" s="8" customFormat="1" x14ac:dyDescent="0.25">
      <c r="A126" s="11" t="s">
        <v>156</v>
      </c>
      <c r="B126" s="30" t="s">
        <v>155</v>
      </c>
      <c r="C126" s="49" t="s">
        <v>256</v>
      </c>
      <c r="D126" s="120">
        <f>Финплан_ЧечЭ!D126-Финплан_ЧечЭ_июль!D126</f>
        <v>0</v>
      </c>
      <c r="E126" s="120">
        <f>Финплан_ЧечЭ!E126-Финплан_ЧечЭ_июль!E126</f>
        <v>0</v>
      </c>
      <c r="F126" s="120">
        <f>Финплан_ЧечЭ!F126-Финплан_ЧечЭ_июль!F126</f>
        <v>0</v>
      </c>
      <c r="G126" s="120">
        <f>Финплан_ЧечЭ!G126-Финплан_ЧечЭ_июль!G126</f>
        <v>0</v>
      </c>
      <c r="H126" s="273">
        <f>Финплан_ЧечЭ!H126-Финплан_ЧечЭ_июль!H126</f>
        <v>0</v>
      </c>
      <c r="I126" s="120">
        <f>Финплан_ЧечЭ!I126-Финплан_ЧечЭ_июль!I126</f>
        <v>0</v>
      </c>
      <c r="J126" s="120">
        <f>Финплан_ЧечЭ!J126-Финплан_ЧечЭ_июль!J126</f>
        <v>0</v>
      </c>
      <c r="K126" s="120">
        <f>Финплан_ЧечЭ!K126-Финплан_ЧечЭ_июль!K126</f>
        <v>0</v>
      </c>
      <c r="L126" s="120">
        <f>Финплан_ЧечЭ!L126-Финплан_ЧечЭ_июль!L126</f>
        <v>0</v>
      </c>
      <c r="M126" s="120">
        <f>Финплан_ЧечЭ!M126-Финплан_ЧечЭ_июль!M126</f>
        <v>0</v>
      </c>
      <c r="N126" s="120">
        <f>Финплан_ЧечЭ!N126-Финплан_ЧечЭ_июль!N126</f>
        <v>0</v>
      </c>
      <c r="O126" s="120">
        <f>Финплан_ЧечЭ!O126-Финплан_ЧечЭ_июль!O126</f>
        <v>0</v>
      </c>
      <c r="P126" s="120">
        <f>Финплан_ЧечЭ!P126-Финплан_ЧечЭ_июль!P126</f>
        <v>0</v>
      </c>
      <c r="Q126" s="120">
        <f>Финплан_ЧечЭ!Q126-Финплан_ЧечЭ_июль!Q126</f>
        <v>0</v>
      </c>
      <c r="R126" s="120">
        <f>Финплан_ЧечЭ!R126-Финплан_ЧечЭ_июль!R126</f>
        <v>0</v>
      </c>
      <c r="S126" s="261">
        <f>Финплан_ЧечЭ!S126-Финплан_ЧечЭ_июль!S126</f>
        <v>0</v>
      </c>
      <c r="T126" s="120">
        <f>Финплан_ЧечЭ!T126-Финплан_ЧечЭ_июль!T126</f>
        <v>0</v>
      </c>
      <c r="U126" s="245">
        <f>Финплан_ЧечЭ!U126-Финплан_ЧечЭ_июль!U126</f>
        <v>0</v>
      </c>
      <c r="V126" s="147"/>
      <c r="W126" s="148"/>
    </row>
    <row r="127" spans="1:24" s="8" customFormat="1" x14ac:dyDescent="0.25">
      <c r="A127" s="11" t="s">
        <v>157</v>
      </c>
      <c r="B127" s="30" t="s">
        <v>287</v>
      </c>
      <c r="C127" s="49" t="s">
        <v>256</v>
      </c>
      <c r="D127" s="241">
        <f>Финплан_ЧечЭ!D127-Финплан_ЧечЭ_июль!D127</f>
        <v>0</v>
      </c>
      <c r="E127" s="241">
        <f>Финплан_ЧечЭ!E127-Финплан_ЧечЭ_июль!E127</f>
        <v>0</v>
      </c>
      <c r="F127" s="241">
        <f>Финплан_ЧечЭ!F127-Финплан_ЧечЭ_июль!F127</f>
        <v>0</v>
      </c>
      <c r="G127" s="241">
        <f>Финплан_ЧечЭ!G127-Финплан_ЧечЭ_июль!G127</f>
        <v>0</v>
      </c>
      <c r="H127" s="241">
        <f>Финплан_ЧечЭ!H127-Финплан_ЧечЭ_июль!H127</f>
        <v>366</v>
      </c>
      <c r="I127" s="241">
        <f>Финплан_ЧечЭ!I127-Финплан_ЧечЭ_июль!I127</f>
        <v>-291.2724</v>
      </c>
      <c r="J127" s="241">
        <f>Финплан_ЧечЭ!J127-Финплан_ЧечЭ_июль!J127</f>
        <v>0</v>
      </c>
      <c r="K127" s="241">
        <f>Финплан_ЧечЭ!K127-Финплан_ЧечЭ_июль!K127</f>
        <v>0</v>
      </c>
      <c r="L127" s="241">
        <f>Финплан_ЧечЭ!L127-Финплан_ЧечЭ_июль!L127</f>
        <v>0</v>
      </c>
      <c r="M127" s="241">
        <f>Финплан_ЧечЭ!M127-Финплан_ЧечЭ_июль!M127</f>
        <v>0</v>
      </c>
      <c r="N127" s="241">
        <f>Финплан_ЧечЭ!N127-Финплан_ЧечЭ_июль!N127</f>
        <v>0</v>
      </c>
      <c r="O127" s="241">
        <f>Финплан_ЧечЭ!O127-Финплан_ЧечЭ_июль!O127</f>
        <v>0</v>
      </c>
      <c r="P127" s="241">
        <f>Финплан_ЧечЭ!P127-Финплан_ЧечЭ_июль!P127</f>
        <v>0</v>
      </c>
      <c r="Q127" s="241">
        <f>Финплан_ЧечЭ!Q127-Финплан_ЧечЭ_июль!Q127</f>
        <v>0</v>
      </c>
      <c r="R127" s="241">
        <f>Финплан_ЧечЭ!R127-Финплан_ЧечЭ_июль!R127</f>
        <v>0</v>
      </c>
      <c r="S127" s="241">
        <f>Финплан_ЧечЭ!S127-Финплан_ЧечЭ_июль!S127</f>
        <v>0</v>
      </c>
      <c r="T127" s="241">
        <f>Финплан_ЧечЭ!T127-Финплан_ЧечЭ_июль!T127</f>
        <v>0</v>
      </c>
      <c r="U127" s="241">
        <f>Финплан_ЧечЭ!U127-Финплан_ЧечЭ_июль!U127</f>
        <v>-366</v>
      </c>
      <c r="V127" s="147"/>
      <c r="W127" s="148"/>
    </row>
    <row r="128" spans="1:24" s="8" customFormat="1" x14ac:dyDescent="0.25">
      <c r="A128" s="11"/>
      <c r="B128" s="34" t="s">
        <v>288</v>
      </c>
      <c r="C128" s="49" t="s">
        <v>256</v>
      </c>
      <c r="D128" s="120">
        <f>Финплан_ЧечЭ!D128-Финплан_ЧечЭ_июль!D128</f>
        <v>0</v>
      </c>
      <c r="E128" s="120">
        <f>Финплан_ЧечЭ!E128-Финплан_ЧечЭ_июль!E128</f>
        <v>0</v>
      </c>
      <c r="F128" s="120">
        <f>Финплан_ЧечЭ!F128-Финплан_ЧечЭ_июль!F128</f>
        <v>0</v>
      </c>
      <c r="G128" s="120">
        <f>Финплан_ЧечЭ!G128-Финплан_ЧечЭ_июль!G128</f>
        <v>0</v>
      </c>
      <c r="H128" s="120">
        <f>Финплан_ЧечЭ!H128-Финплан_ЧечЭ_июль!H128</f>
        <v>0</v>
      </c>
      <c r="I128" s="120">
        <f>Финплан_ЧечЭ!I128-Финплан_ЧечЭ_июль!I128</f>
        <v>74.72760000000001</v>
      </c>
      <c r="J128" s="120">
        <f>Финплан_ЧечЭ!J128-Финплан_ЧечЭ_июль!J128</f>
        <v>0</v>
      </c>
      <c r="K128" s="120">
        <f>Финплан_ЧечЭ!K128-Финплан_ЧечЭ_июль!K128</f>
        <v>0</v>
      </c>
      <c r="L128" s="120">
        <f>Финплан_ЧечЭ!L128-Финплан_ЧечЭ_июль!L128</f>
        <v>0</v>
      </c>
      <c r="M128" s="120">
        <f>Финплан_ЧечЭ!M128-Финплан_ЧечЭ_июль!M128</f>
        <v>0</v>
      </c>
      <c r="N128" s="120">
        <f>Финплан_ЧечЭ!N128-Финплан_ЧечЭ_июль!N128</f>
        <v>0</v>
      </c>
      <c r="O128" s="120">
        <f>Финплан_ЧечЭ!O128-Финплан_ЧечЭ_июль!O128</f>
        <v>0</v>
      </c>
      <c r="P128" s="120">
        <f>Финплан_ЧечЭ!P128-Финплан_ЧечЭ_июль!P128</f>
        <v>0</v>
      </c>
      <c r="Q128" s="120">
        <f>Финплан_ЧечЭ!Q128-Финплан_ЧечЭ_июль!Q128</f>
        <v>0</v>
      </c>
      <c r="R128" s="120">
        <f>Финплан_ЧечЭ!R128-Финплан_ЧечЭ_июль!R128</f>
        <v>0</v>
      </c>
      <c r="S128" s="120">
        <f>Финплан_ЧечЭ!S128-Финплан_ЧечЭ_июль!S128</f>
        <v>0</v>
      </c>
      <c r="T128" s="120">
        <f>Финплан_ЧечЭ!T128-Финплан_ЧечЭ_июль!T128</f>
        <v>0</v>
      </c>
      <c r="U128" s="120">
        <f>Финплан_ЧечЭ!U128-Финплан_ЧечЭ_июль!U128</f>
        <v>0</v>
      </c>
      <c r="V128" s="147"/>
      <c r="W128" s="148"/>
    </row>
    <row r="129" spans="1:23" s="8" customFormat="1" x14ac:dyDescent="0.25">
      <c r="A129" s="11"/>
      <c r="B129" s="34" t="s">
        <v>289</v>
      </c>
      <c r="C129" s="49" t="s">
        <v>256</v>
      </c>
      <c r="D129" s="120">
        <f>Финплан_ЧечЭ!D129-Финплан_ЧечЭ_июль!D129</f>
        <v>0</v>
      </c>
      <c r="E129" s="120">
        <f>Финплан_ЧечЭ!E129-Финплан_ЧечЭ_июль!E129</f>
        <v>0</v>
      </c>
      <c r="F129" s="120">
        <f>Финплан_ЧечЭ!F129-Финплан_ЧечЭ_июль!F129</f>
        <v>0</v>
      </c>
      <c r="G129" s="120">
        <f>Финплан_ЧечЭ!G129-Финплан_ЧечЭ_июль!G129</f>
        <v>0</v>
      </c>
      <c r="H129" s="120">
        <f>Финплан_ЧечЭ!H129-Финплан_ЧечЭ_июль!H129</f>
        <v>366</v>
      </c>
      <c r="I129" s="120">
        <f>Финплан_ЧечЭ!I129-Финплан_ЧечЭ_июль!I129</f>
        <v>-366</v>
      </c>
      <c r="J129" s="120">
        <f>Финплан_ЧечЭ!J129-Финплан_ЧечЭ_июль!J129</f>
        <v>0</v>
      </c>
      <c r="K129" s="120">
        <f>Финплан_ЧечЭ!K129-Финплан_ЧечЭ_июль!K129</f>
        <v>0</v>
      </c>
      <c r="L129" s="120">
        <f>Финплан_ЧечЭ!L129-Финплан_ЧечЭ_июль!L129</f>
        <v>0</v>
      </c>
      <c r="M129" s="120">
        <f>Финплан_ЧечЭ!M129-Финплан_ЧечЭ_июль!M129</f>
        <v>0</v>
      </c>
      <c r="N129" s="120">
        <f>Финплан_ЧечЭ!N129-Финплан_ЧечЭ_июль!N129</f>
        <v>0</v>
      </c>
      <c r="O129" s="120">
        <f>Финплан_ЧечЭ!O129-Финплан_ЧечЭ_июль!O129</f>
        <v>0</v>
      </c>
      <c r="P129" s="120">
        <f>Финплан_ЧечЭ!P129-Финплан_ЧечЭ_июль!P129</f>
        <v>0</v>
      </c>
      <c r="Q129" s="120">
        <f>Финплан_ЧечЭ!Q129-Финплан_ЧечЭ_июль!Q129</f>
        <v>0</v>
      </c>
      <c r="R129" s="120">
        <f>Финплан_ЧечЭ!R129-Финплан_ЧечЭ_июль!R129</f>
        <v>0</v>
      </c>
      <c r="S129" s="120">
        <f>Финплан_ЧечЭ!S129-Финплан_ЧечЭ_июль!S129</f>
        <v>0</v>
      </c>
      <c r="T129" s="120">
        <f>Финплан_ЧечЭ!T129-Финплан_ЧечЭ_июль!T129</f>
        <v>0</v>
      </c>
      <c r="U129" s="120">
        <f>Финплан_ЧечЭ!U129-Финплан_ЧечЭ_июль!U129</f>
        <v>-366</v>
      </c>
      <c r="V129" s="147"/>
      <c r="W129" s="148"/>
    </row>
    <row r="130" spans="1:23" s="8" customFormat="1" x14ac:dyDescent="0.25">
      <c r="A130" s="11" t="s">
        <v>158</v>
      </c>
      <c r="B130" s="30" t="s">
        <v>155</v>
      </c>
      <c r="C130" s="49" t="s">
        <v>256</v>
      </c>
      <c r="D130" s="246">
        <f>Финплан_ЧечЭ!D130-Финплан_ЧечЭ_июль!D130</f>
        <v>0</v>
      </c>
      <c r="E130" s="120">
        <f>Финплан_ЧечЭ!E130-Финплан_ЧечЭ_июль!E130</f>
        <v>0</v>
      </c>
      <c r="F130" s="120">
        <f>Финплан_ЧечЭ!F130-Финплан_ЧечЭ_июль!F130</f>
        <v>0</v>
      </c>
      <c r="G130" s="120">
        <f>Финплан_ЧечЭ!G130-Финплан_ЧечЭ_июль!G130</f>
        <v>0</v>
      </c>
      <c r="H130" s="120">
        <f>Финплан_ЧечЭ!H130-Финплан_ЧечЭ_июль!H130</f>
        <v>0</v>
      </c>
      <c r="I130" s="120">
        <f>Финплан_ЧечЭ!I130-Финплан_ЧечЭ_июль!I130</f>
        <v>4.3395000000000001</v>
      </c>
      <c r="J130" s="120">
        <f>Финплан_ЧечЭ!J130-Финплан_ЧечЭ_июль!J130</f>
        <v>0</v>
      </c>
      <c r="K130" s="120">
        <f>Финплан_ЧечЭ!K130-Финплан_ЧечЭ_июль!K130</f>
        <v>0</v>
      </c>
      <c r="L130" s="120">
        <f>Финплан_ЧечЭ!L130-Финплан_ЧечЭ_июль!L130</f>
        <v>0</v>
      </c>
      <c r="M130" s="120">
        <f>Финплан_ЧечЭ!M130-Финплан_ЧечЭ_июль!M130</f>
        <v>0</v>
      </c>
      <c r="N130" s="120">
        <f>Финплан_ЧечЭ!N130-Финплан_ЧечЭ_июль!N130</f>
        <v>0</v>
      </c>
      <c r="O130" s="120">
        <f>Финплан_ЧечЭ!O130-Финплан_ЧечЭ_июль!O130</f>
        <v>0</v>
      </c>
      <c r="P130" s="120">
        <f>Финплан_ЧечЭ!P130-Финплан_ЧечЭ_июль!P130</f>
        <v>0</v>
      </c>
      <c r="Q130" s="120">
        <f>Финплан_ЧечЭ!Q130-Финплан_ЧечЭ_июль!Q130</f>
        <v>0</v>
      </c>
      <c r="R130" s="120">
        <f>Финплан_ЧечЭ!R130-Финплан_ЧечЭ_июль!R130</f>
        <v>0</v>
      </c>
      <c r="S130" s="120">
        <f>Финплан_ЧечЭ!S130-Финплан_ЧечЭ_июль!S130</f>
        <v>0</v>
      </c>
      <c r="T130" s="120">
        <f>Финплан_ЧечЭ!T130-Финплан_ЧечЭ_июль!T130</f>
        <v>0</v>
      </c>
      <c r="U130" s="120">
        <f>Финплан_ЧечЭ!U130-Финплан_ЧечЭ_июль!U130</f>
        <v>0</v>
      </c>
      <c r="V130" s="147"/>
      <c r="W130" s="148"/>
    </row>
    <row r="131" spans="1:23" s="8" customFormat="1" x14ac:dyDescent="0.25">
      <c r="A131" s="11" t="s">
        <v>159</v>
      </c>
      <c r="B131" s="30" t="s">
        <v>154</v>
      </c>
      <c r="C131" s="49" t="s">
        <v>256</v>
      </c>
      <c r="D131" s="246">
        <f>Финплан_ЧечЭ!D131-Финплан_ЧечЭ_июль!D131</f>
        <v>0</v>
      </c>
      <c r="E131" s="120">
        <f>Финплан_ЧечЭ!E131-Финплан_ЧечЭ_июль!E131</f>
        <v>0</v>
      </c>
      <c r="F131" s="120">
        <f>Финплан_ЧечЭ!F131-Финплан_ЧечЭ_июль!F131</f>
        <v>0</v>
      </c>
      <c r="G131" s="120">
        <f>Финплан_ЧечЭ!G131-Финплан_ЧечЭ_июль!G131</f>
        <v>0</v>
      </c>
      <c r="H131" s="120">
        <f>Финплан_ЧечЭ!H131-Финплан_ЧечЭ_июль!H131</f>
        <v>1310.3</v>
      </c>
      <c r="I131" s="120">
        <f>Финплан_ЧечЭ!I131-Финплан_ЧечЭ_июль!I131</f>
        <v>-1310.3</v>
      </c>
      <c r="J131" s="120">
        <f>Финплан_ЧечЭ!J131-Финплан_ЧечЭ_июль!J131</f>
        <v>0</v>
      </c>
      <c r="K131" s="120">
        <f>Финплан_ЧечЭ!K131-Финплан_ЧечЭ_июль!K131</f>
        <v>0</v>
      </c>
      <c r="L131" s="120">
        <f>Финплан_ЧечЭ!L131-Финплан_ЧечЭ_июль!L131</f>
        <v>0</v>
      </c>
      <c r="M131" s="120">
        <f>Финплан_ЧечЭ!M131-Финплан_ЧечЭ_июль!M131</f>
        <v>0</v>
      </c>
      <c r="N131" s="120">
        <f>Финплан_ЧечЭ!N131-Финплан_ЧечЭ_июль!N131</f>
        <v>0</v>
      </c>
      <c r="O131" s="120">
        <f>Финплан_ЧечЭ!O131-Финплан_ЧечЭ_июль!O131</f>
        <v>0</v>
      </c>
      <c r="P131" s="120">
        <f>Финплан_ЧечЭ!P131-Финплан_ЧечЭ_июль!P131</f>
        <v>0</v>
      </c>
      <c r="Q131" s="120">
        <f>Финплан_ЧечЭ!Q131-Финплан_ЧечЭ_июль!Q131</f>
        <v>0</v>
      </c>
      <c r="R131" s="120">
        <f>Финплан_ЧечЭ!R131-Финплан_ЧечЭ_июль!R131</f>
        <v>0</v>
      </c>
      <c r="S131" s="120">
        <f>Финплан_ЧечЭ!S131-Финплан_ЧечЭ_июль!S131</f>
        <v>0</v>
      </c>
      <c r="T131" s="120">
        <f>Финплан_ЧечЭ!T131-Финплан_ЧечЭ_июль!T131</f>
        <v>0</v>
      </c>
      <c r="U131" s="120">
        <f>Финплан_ЧечЭ!U131-Финплан_ЧечЭ_июль!U131</f>
        <v>-1310.3</v>
      </c>
      <c r="V131" s="147"/>
      <c r="W131" s="148"/>
    </row>
    <row r="132" spans="1:23" s="8" customFormat="1" ht="25.5" x14ac:dyDescent="0.25">
      <c r="A132" s="11" t="s">
        <v>293</v>
      </c>
      <c r="B132" s="30" t="s">
        <v>291</v>
      </c>
      <c r="C132" s="49" t="s">
        <v>256</v>
      </c>
      <c r="D132" s="246">
        <f>Финплан_ЧечЭ!D132-Финплан_ЧечЭ_июль!D132</f>
        <v>0</v>
      </c>
      <c r="E132" s="120">
        <f>Финплан_ЧечЭ!E132-Финплан_ЧечЭ_июль!E132</f>
        <v>0</v>
      </c>
      <c r="F132" s="120">
        <f>Финплан_ЧечЭ!F132-Финплан_ЧечЭ_июль!F132</f>
        <v>0</v>
      </c>
      <c r="G132" s="120">
        <f>Финплан_ЧечЭ!G132-Финплан_ЧечЭ_июль!G132</f>
        <v>0</v>
      </c>
      <c r="H132" s="120">
        <f>Финплан_ЧечЭ!H132-Финплан_ЧечЭ_июль!H132</f>
        <v>0</v>
      </c>
      <c r="I132" s="120">
        <f>Финплан_ЧечЭ!I132-Финплан_ЧечЭ_июль!I132</f>
        <v>0</v>
      </c>
      <c r="J132" s="120">
        <f>Финплан_ЧечЭ!J132-Финплан_ЧечЭ_июль!J132</f>
        <v>0</v>
      </c>
      <c r="K132" s="120">
        <f>Финплан_ЧечЭ!K132-Финплан_ЧечЭ_июль!K132</f>
        <v>0</v>
      </c>
      <c r="L132" s="120">
        <f>Финплан_ЧечЭ!L132-Финплан_ЧечЭ_июль!L132</f>
        <v>0</v>
      </c>
      <c r="M132" s="120">
        <f>Финплан_ЧечЭ!M132-Финплан_ЧечЭ_июль!M132</f>
        <v>0</v>
      </c>
      <c r="N132" s="120">
        <f>Финплан_ЧечЭ!N132-Финплан_ЧечЭ_июль!N132</f>
        <v>0</v>
      </c>
      <c r="O132" s="120">
        <f>Финплан_ЧечЭ!O132-Финплан_ЧечЭ_июль!O132</f>
        <v>0</v>
      </c>
      <c r="P132" s="120">
        <f>Финплан_ЧечЭ!P132-Финплан_ЧечЭ_июль!P132</f>
        <v>0</v>
      </c>
      <c r="Q132" s="120">
        <f>Финплан_ЧечЭ!Q132-Финплан_ЧечЭ_июль!Q132</f>
        <v>0</v>
      </c>
      <c r="R132" s="120">
        <f>Финплан_ЧечЭ!R132-Финплан_ЧечЭ_июль!R132</f>
        <v>0</v>
      </c>
      <c r="S132" s="120">
        <f>Финплан_ЧечЭ!S132-Финплан_ЧечЭ_июль!S132</f>
        <v>0</v>
      </c>
      <c r="T132" s="120">
        <f>Финплан_ЧечЭ!T132-Финплан_ЧечЭ_июль!T132</f>
        <v>0</v>
      </c>
      <c r="U132" s="120">
        <f>Финплан_ЧечЭ!U132-Финплан_ЧечЭ_июль!U132</f>
        <v>0</v>
      </c>
      <c r="V132" s="147"/>
      <c r="W132" s="148"/>
    </row>
    <row r="133" spans="1:23" s="8" customFormat="1" x14ac:dyDescent="0.25">
      <c r="A133" s="11" t="s">
        <v>294</v>
      </c>
      <c r="B133" s="30" t="s">
        <v>292</v>
      </c>
      <c r="C133" s="49" t="s">
        <v>256</v>
      </c>
      <c r="D133" s="241">
        <f>Финплан_ЧечЭ!D133-Финплан_ЧечЭ_июль!D133</f>
        <v>0</v>
      </c>
      <c r="E133" s="241">
        <f>Финплан_ЧечЭ!E133-Финплан_ЧечЭ_июль!E133</f>
        <v>0</v>
      </c>
      <c r="F133" s="241">
        <f>Финплан_ЧечЭ!F133-Финплан_ЧечЭ_июль!F133</f>
        <v>0</v>
      </c>
      <c r="G133" s="241">
        <f>Финплан_ЧечЭ!G133-Финплан_ЧечЭ_июль!G133</f>
        <v>0</v>
      </c>
      <c r="H133" s="241">
        <f>Финплан_ЧечЭ!H133-Финплан_ЧечЭ_июль!H133</f>
        <v>67.720500000000129</v>
      </c>
      <c r="I133" s="241">
        <f>Финплан_ЧечЭ!I133-Финплан_ЧечЭ_июль!I133</f>
        <v>109.87839999999989</v>
      </c>
      <c r="J133" s="241">
        <f>Финплан_ЧечЭ!J133-Финплан_ЧечЭ_июль!J133</f>
        <v>163.53064372881352</v>
      </c>
      <c r="K133" s="241">
        <f>Финплан_ЧечЭ!K133-Финплан_ЧечЭ_июль!K133</f>
        <v>1146.7693562711866</v>
      </c>
      <c r="L133" s="241">
        <f>Финплан_ЧечЭ!L133-Финплан_ЧечЭ_июль!L133</f>
        <v>0</v>
      </c>
      <c r="M133" s="241">
        <f>Финплан_ЧечЭ!M133-Финплан_ЧечЭ_июль!M133</f>
        <v>0</v>
      </c>
      <c r="N133" s="241">
        <f>Финплан_ЧечЭ!N133-Финплан_ЧечЭ_июль!N133</f>
        <v>0</v>
      </c>
      <c r="O133" s="241">
        <f>Финплан_ЧечЭ!O133-Финплан_ЧечЭ_июль!O133</f>
        <v>0</v>
      </c>
      <c r="P133" s="241">
        <f>Финплан_ЧечЭ!P133-Финплан_ЧечЭ_июль!P133</f>
        <v>0</v>
      </c>
      <c r="Q133" s="241">
        <f>Финплан_ЧечЭ!Q133-Финплан_ЧечЭ_июль!Q133</f>
        <v>0</v>
      </c>
      <c r="R133" s="241">
        <f>Финплан_ЧечЭ!R133-Финплан_ЧечЭ_июль!R133</f>
        <v>0</v>
      </c>
      <c r="S133" s="241">
        <f>Финплан_ЧечЭ!S133-Финплан_ЧечЭ_июль!S133</f>
        <v>0</v>
      </c>
      <c r="T133" s="241">
        <f>Финплан_ЧечЭ!T133-Финплан_ЧечЭ_июль!T133</f>
        <v>0</v>
      </c>
      <c r="U133" s="241">
        <f>Финплан_ЧечЭ!U133-Финплан_ЧечЭ_июль!U133</f>
        <v>-231.25114372881364</v>
      </c>
      <c r="V133" s="147"/>
      <c r="W133" s="148"/>
    </row>
    <row r="134" spans="1:23" s="19" customFormat="1" x14ac:dyDescent="0.25">
      <c r="A134" s="12" t="s">
        <v>53</v>
      </c>
      <c r="B134" s="29" t="s">
        <v>20</v>
      </c>
      <c r="C134" s="50" t="s">
        <v>256</v>
      </c>
      <c r="D134" s="124">
        <f>Финплан_ЧечЭ!D134-Финплан_ЧечЭ_июль!D134</f>
        <v>0</v>
      </c>
      <c r="E134" s="124">
        <f>Финплан_ЧечЭ!E134-Финплан_ЧечЭ_июль!E134</f>
        <v>0</v>
      </c>
      <c r="F134" s="124">
        <f>Финплан_ЧечЭ!F134-Финплан_ЧечЭ_июль!F134</f>
        <v>0</v>
      </c>
      <c r="G134" s="124">
        <f>Финплан_ЧечЭ!G134-Финплан_ЧечЭ_июль!G134</f>
        <v>0</v>
      </c>
      <c r="H134" s="124">
        <f>Финплан_ЧечЭ!H134-Финплан_ЧечЭ_июль!H134</f>
        <v>16.330008063013793</v>
      </c>
      <c r="I134" s="124">
        <f>Финплан_ЧечЭ!I134-Финплан_ЧечЭ_июль!I134</f>
        <v>-245.17970806301381</v>
      </c>
      <c r="J134" s="124">
        <f>Финплан_ЧечЭ!J134-Финплан_ЧечЭ_июль!J134</f>
        <v>0</v>
      </c>
      <c r="K134" s="124">
        <f>Финплан_ЧечЭ!K134-Финплан_ЧечЭ_июль!K134</f>
        <v>199.72755103999998</v>
      </c>
      <c r="L134" s="124">
        <f>Финплан_ЧечЭ!L134-Финплан_ЧечЭ_июль!L134</f>
        <v>-224.65647921626589</v>
      </c>
      <c r="M134" s="124">
        <f>Финплан_ЧечЭ!M134-Финплан_ЧечЭ_июль!M134</f>
        <v>-172.41583393719844</v>
      </c>
      <c r="N134" s="124">
        <f>Финплан_ЧечЭ!N134-Финплан_ЧечЭ_июль!N134</f>
        <v>-212.12645773993682</v>
      </c>
      <c r="O134" s="124">
        <f>Финплан_ЧечЭ!O134-Финплан_ЧечЭ_июль!O134</f>
        <v>-102.79784337210846</v>
      </c>
      <c r="P134" s="124">
        <f>Финплан_ЧечЭ!P134-Финплан_ЧечЭ_июль!P134</f>
        <v>-175.18691311601725</v>
      </c>
      <c r="Q134" s="124">
        <f>Финплан_ЧечЭ!Q134-Финплан_ЧечЭ_июль!Q134</f>
        <v>-16.789008886710004</v>
      </c>
      <c r="R134" s="124">
        <f>Финплан_ЧечЭ!R134-Финплан_ЧечЭ_июль!R134</f>
        <v>-195.61336344516494</v>
      </c>
      <c r="S134" s="124">
        <f>Финплан_ЧечЭ!S134-Финплан_ЧечЭ_июль!S134</f>
        <v>-52.957641613047166</v>
      </c>
      <c r="T134" s="124">
        <f>Финплан_ЧечЭ!T134-Финплан_ЧечЭ_июль!T134</f>
        <v>-1182.6239135173848</v>
      </c>
      <c r="U134" s="124">
        <f>Финплан_ЧечЭ!U134-Финплан_ЧечЭ_июль!U134</f>
        <v>-736.33103587207779</v>
      </c>
      <c r="V134" s="151"/>
      <c r="W134" s="152"/>
    </row>
    <row r="135" spans="1:23" s="19" customFormat="1" x14ac:dyDescent="0.25">
      <c r="A135" s="11" t="s">
        <v>54</v>
      </c>
      <c r="B135" s="30" t="s">
        <v>290</v>
      </c>
      <c r="C135" s="49" t="s">
        <v>256</v>
      </c>
      <c r="D135" s="241">
        <f>Финплан_ЧечЭ!D135-Финплан_ЧечЭ_июль!D135</f>
        <v>0</v>
      </c>
      <c r="E135" s="241">
        <f>Финплан_ЧечЭ!E135-Финплан_ЧечЭ_июль!E135</f>
        <v>0</v>
      </c>
      <c r="F135" s="241">
        <f>Финплан_ЧечЭ!F135-Финплан_ЧечЭ_июль!F135</f>
        <v>0</v>
      </c>
      <c r="G135" s="241">
        <f>Финплан_ЧечЭ!G135-Финплан_ЧечЭ_июль!G135</f>
        <v>0</v>
      </c>
      <c r="H135" s="241">
        <f>Финплан_ЧечЭ!H135-Финплан_ЧечЭ_июль!H135</f>
        <v>-9.0407000000000153</v>
      </c>
      <c r="I135" s="241">
        <f>Финплан_ЧечЭ!I135-Финплан_ЧечЭ_июль!I135</f>
        <v>-366</v>
      </c>
      <c r="J135" s="241">
        <f>Финплан_ЧечЭ!J135-Финплан_ЧечЭ_июль!J135</f>
        <v>0</v>
      </c>
      <c r="K135" s="241">
        <f>Финплан_ЧечЭ!K135-Финплан_ЧечЭ_июль!K135</f>
        <v>0</v>
      </c>
      <c r="L135" s="241">
        <f>Финплан_ЧечЭ!L135-Финплан_ЧечЭ_июль!L135</f>
        <v>0</v>
      </c>
      <c r="M135" s="241">
        <f>Финплан_ЧечЭ!M135-Финплан_ЧечЭ_июль!M135</f>
        <v>0</v>
      </c>
      <c r="N135" s="241">
        <f>Финплан_ЧечЭ!N135-Финплан_ЧечЭ_июль!N135</f>
        <v>0</v>
      </c>
      <c r="O135" s="241">
        <f>Финплан_ЧечЭ!O135-Финплан_ЧечЭ_июль!O135</f>
        <v>0</v>
      </c>
      <c r="P135" s="241">
        <f>Финплан_ЧечЭ!P135-Финплан_ЧечЭ_июль!P135</f>
        <v>0</v>
      </c>
      <c r="Q135" s="241">
        <f>Финплан_ЧечЭ!Q135-Финплан_ЧечЭ_июль!Q135</f>
        <v>0</v>
      </c>
      <c r="R135" s="241">
        <f>Финплан_ЧечЭ!R135-Финплан_ЧечЭ_июль!R135</f>
        <v>0</v>
      </c>
      <c r="S135" s="240">
        <f>Финплан_ЧечЭ!S135-Финплан_ЧечЭ_июль!S135</f>
        <v>0</v>
      </c>
      <c r="T135" s="241">
        <f>Финплан_ЧечЭ!T135-Финплан_ЧечЭ_июль!T135</f>
        <v>-375.04070000000002</v>
      </c>
      <c r="U135" s="240">
        <f>Финплан_ЧечЭ!U135-Финплан_ЧечЭ_июль!U135</f>
        <v>-366</v>
      </c>
      <c r="V135" s="147"/>
      <c r="W135" s="148"/>
    </row>
    <row r="136" spans="1:23" s="19" customFormat="1" x14ac:dyDescent="0.25">
      <c r="A136" s="11" t="s">
        <v>55</v>
      </c>
      <c r="B136" s="34" t="s">
        <v>288</v>
      </c>
      <c r="C136" s="49" t="s">
        <v>256</v>
      </c>
      <c r="D136" s="120">
        <f>Финплан_ЧечЭ!D136-Финплан_ЧечЭ_июль!D136</f>
        <v>0</v>
      </c>
      <c r="E136" s="145">
        <f>Финплан_ЧечЭ!E136-Финплан_ЧечЭ_июль!E136</f>
        <v>0</v>
      </c>
      <c r="F136" s="145">
        <f>Финплан_ЧечЭ!F136-Финплан_ЧечЭ_июль!F136</f>
        <v>0</v>
      </c>
      <c r="G136" s="145">
        <f>Финплан_ЧечЭ!G136-Финплан_ЧечЭ_июль!G136</f>
        <v>0</v>
      </c>
      <c r="H136" s="145">
        <f>Финплан_ЧечЭ!H136-Финплан_ЧечЭ_июль!H136</f>
        <v>0</v>
      </c>
      <c r="I136" s="145">
        <f>Финплан_ЧечЭ!I136-Финплан_ЧечЭ_июль!I136</f>
        <v>0</v>
      </c>
      <c r="J136" s="145">
        <f>Финплан_ЧечЭ!J136-Финплан_ЧечЭ_июль!J136</f>
        <v>0</v>
      </c>
      <c r="K136" s="145">
        <f>Финплан_ЧечЭ!K136-Финплан_ЧечЭ_июль!K136</f>
        <v>0</v>
      </c>
      <c r="L136" s="145">
        <f>Финплан_ЧечЭ!L136-Финплан_ЧечЭ_июль!L136</f>
        <v>0</v>
      </c>
      <c r="M136" s="145">
        <f>Финплан_ЧечЭ!M136-Финплан_ЧечЭ_июль!M136</f>
        <v>0</v>
      </c>
      <c r="N136" s="145">
        <f>Финплан_ЧечЭ!N136-Финплан_ЧечЭ_июль!N136</f>
        <v>0</v>
      </c>
      <c r="O136" s="145">
        <f>Финплан_ЧечЭ!O136-Финплан_ЧечЭ_июль!O136</f>
        <v>0</v>
      </c>
      <c r="P136" s="145">
        <f>Финплан_ЧечЭ!P136-Финплан_ЧечЭ_июль!P136</f>
        <v>0</v>
      </c>
      <c r="Q136" s="145">
        <f>Финплан_ЧечЭ!Q136-Финплан_ЧечЭ_июль!Q136</f>
        <v>0</v>
      </c>
      <c r="R136" s="145">
        <f>Финплан_ЧечЭ!R136-Финплан_ЧечЭ_июль!R136</f>
        <v>0</v>
      </c>
      <c r="S136" s="150">
        <f>Финплан_ЧечЭ!S136-Финплан_ЧечЭ_июль!S136</f>
        <v>0</v>
      </c>
      <c r="T136" s="145">
        <f>Финплан_ЧечЭ!T136-Финплан_ЧечЭ_июль!T136</f>
        <v>0</v>
      </c>
      <c r="U136" s="150">
        <f>Финплан_ЧечЭ!U136-Финплан_ЧечЭ_июль!U136</f>
        <v>0</v>
      </c>
      <c r="V136" s="147"/>
      <c r="W136" s="148"/>
    </row>
    <row r="137" spans="1:23" s="19" customFormat="1" x14ac:dyDescent="0.25">
      <c r="A137" s="11"/>
      <c r="B137" s="34" t="s">
        <v>289</v>
      </c>
      <c r="C137" s="49" t="s">
        <v>256</v>
      </c>
      <c r="D137" s="120">
        <f>Финплан_ЧечЭ!D137-Финплан_ЧечЭ_июль!D137</f>
        <v>0</v>
      </c>
      <c r="E137" s="145">
        <f>Финплан_ЧечЭ!E137-Финплан_ЧечЭ_июль!E137</f>
        <v>0</v>
      </c>
      <c r="F137" s="145">
        <f>Финплан_ЧечЭ!F137-Финплан_ЧечЭ_июль!F137</f>
        <v>0</v>
      </c>
      <c r="G137" s="145">
        <f>Финплан_ЧечЭ!G137-Финплан_ЧечЭ_июль!G137</f>
        <v>0</v>
      </c>
      <c r="H137" s="269">
        <f>Финплан_ЧечЭ!H137-Финплан_ЧечЭ_июль!H137</f>
        <v>-9.0407000000000153</v>
      </c>
      <c r="I137" s="145">
        <f>Финплан_ЧечЭ!I137-Финплан_ЧечЭ_июль!I137</f>
        <v>-366</v>
      </c>
      <c r="J137" s="145">
        <f>Финплан_ЧечЭ!J137-Финплан_ЧечЭ_июль!J137</f>
        <v>0</v>
      </c>
      <c r="K137" s="145">
        <f>Финплан_ЧечЭ!K137-Финплан_ЧечЭ_июль!K137</f>
        <v>0</v>
      </c>
      <c r="L137" s="145">
        <f>Финплан_ЧечЭ!L137-Финплан_ЧечЭ_июль!L137</f>
        <v>0</v>
      </c>
      <c r="M137" s="145">
        <f>Финплан_ЧечЭ!M137-Финплан_ЧечЭ_июль!M137</f>
        <v>0</v>
      </c>
      <c r="N137" s="145">
        <f>Финплан_ЧечЭ!N137-Финплан_ЧечЭ_июль!N137</f>
        <v>0</v>
      </c>
      <c r="O137" s="145">
        <f>Финплан_ЧечЭ!O137-Финплан_ЧечЭ_июль!O137</f>
        <v>0</v>
      </c>
      <c r="P137" s="145">
        <f>Финплан_ЧечЭ!P137-Финплан_ЧечЭ_июль!P137</f>
        <v>0</v>
      </c>
      <c r="Q137" s="145">
        <f>Финплан_ЧечЭ!Q137-Финплан_ЧечЭ_июль!Q137</f>
        <v>0</v>
      </c>
      <c r="R137" s="145">
        <f>Финплан_ЧечЭ!R137-Финплан_ЧечЭ_июль!R137</f>
        <v>0</v>
      </c>
      <c r="S137" s="150">
        <f>Финплан_ЧечЭ!S137-Финплан_ЧечЭ_июль!S137</f>
        <v>0</v>
      </c>
      <c r="T137" s="145">
        <f>Финплан_ЧечЭ!T137-Финплан_ЧечЭ_июль!T137</f>
        <v>-375.04070000000002</v>
      </c>
      <c r="U137" s="150">
        <f>Финплан_ЧечЭ!U137-Финплан_ЧечЭ_июль!U137</f>
        <v>-366</v>
      </c>
      <c r="V137" s="147"/>
      <c r="W137" s="148"/>
    </row>
    <row r="138" spans="1:23" s="19" customFormat="1" x14ac:dyDescent="0.25">
      <c r="A138" s="11"/>
      <c r="B138" s="34" t="s">
        <v>289</v>
      </c>
      <c r="C138" s="49" t="s">
        <v>256</v>
      </c>
      <c r="D138" s="246">
        <f>Финплан_ЧечЭ!D138-Финплан_ЧечЭ_июль!D138</f>
        <v>0</v>
      </c>
      <c r="E138" s="145">
        <f>Финплан_ЧечЭ!E138-Финплан_ЧечЭ_июль!E138</f>
        <v>0</v>
      </c>
      <c r="F138" s="145">
        <f>Финплан_ЧечЭ!F138-Финплан_ЧечЭ_июль!F138</f>
        <v>0</v>
      </c>
      <c r="G138" s="145">
        <f>Финплан_ЧечЭ!G138-Финплан_ЧечЭ_июль!G138</f>
        <v>0</v>
      </c>
      <c r="H138" s="145">
        <f>Финплан_ЧечЭ!H138-Финплан_ЧечЭ_июль!H138</f>
        <v>0</v>
      </c>
      <c r="I138" s="145">
        <f>Финплан_ЧечЭ!I138-Финплан_ЧечЭ_июль!I138</f>
        <v>0</v>
      </c>
      <c r="J138" s="145">
        <f>Финплан_ЧечЭ!J138-Финплан_ЧечЭ_июль!J138</f>
        <v>0</v>
      </c>
      <c r="K138" s="145">
        <f>Финплан_ЧечЭ!K138-Финплан_ЧечЭ_июль!K138</f>
        <v>0</v>
      </c>
      <c r="L138" s="145">
        <f>Финплан_ЧечЭ!L138-Финплан_ЧечЭ_июль!L138</f>
        <v>0</v>
      </c>
      <c r="M138" s="145">
        <f>Финплан_ЧечЭ!M138-Финплан_ЧечЭ_июль!M138</f>
        <v>0</v>
      </c>
      <c r="N138" s="145">
        <f>Финплан_ЧечЭ!N138-Финплан_ЧечЭ_июль!N138</f>
        <v>0</v>
      </c>
      <c r="O138" s="145">
        <f>Финплан_ЧечЭ!O138-Финплан_ЧечЭ_июль!O138</f>
        <v>0</v>
      </c>
      <c r="P138" s="145">
        <f>Финплан_ЧечЭ!P138-Финплан_ЧечЭ_июль!P138</f>
        <v>0</v>
      </c>
      <c r="Q138" s="145">
        <f>Финплан_ЧечЭ!Q138-Финплан_ЧечЭ_июль!Q138</f>
        <v>0</v>
      </c>
      <c r="R138" s="145">
        <f>Финплан_ЧечЭ!R138-Финплан_ЧечЭ_июль!R138</f>
        <v>0</v>
      </c>
      <c r="S138" s="150">
        <f>Финплан_ЧечЭ!S138-Финплан_ЧечЭ_июль!S138</f>
        <v>0</v>
      </c>
      <c r="T138" s="145">
        <f>Финплан_ЧечЭ!T138-Финплан_ЧечЭ_июль!T138</f>
        <v>0</v>
      </c>
      <c r="U138" s="150">
        <f>Финплан_ЧечЭ!U138-Финплан_ЧечЭ_июль!U138</f>
        <v>0</v>
      </c>
      <c r="V138" s="147"/>
      <c r="W138" s="148"/>
    </row>
    <row r="139" spans="1:23" s="19" customFormat="1" x14ac:dyDescent="0.25">
      <c r="A139" s="11" t="s">
        <v>56</v>
      </c>
      <c r="B139" s="30" t="s">
        <v>161</v>
      </c>
      <c r="C139" s="49" t="s">
        <v>256</v>
      </c>
      <c r="D139" s="246">
        <f>Финплан_ЧечЭ!D139-Финплан_ЧечЭ_июль!D139</f>
        <v>0</v>
      </c>
      <c r="E139" s="145">
        <f>Финплан_ЧечЭ!E139-Финплан_ЧечЭ_июль!E139</f>
        <v>0</v>
      </c>
      <c r="F139" s="145">
        <f>Финплан_ЧечЭ!F139-Финплан_ЧечЭ_июль!F139</f>
        <v>0</v>
      </c>
      <c r="G139" s="145">
        <f>Финплан_ЧечЭ!G139-Финплан_ЧечЭ_июль!G139</f>
        <v>0</v>
      </c>
      <c r="H139" s="145">
        <f>Финплан_ЧечЭ!H139-Финплан_ЧечЭ_июль!H139</f>
        <v>0</v>
      </c>
      <c r="I139" s="145">
        <f>Финплан_ЧечЭ!I139-Финплан_ЧечЭ_июль!I139</f>
        <v>0</v>
      </c>
      <c r="J139" s="145">
        <f>Финплан_ЧечЭ!J139-Финплан_ЧечЭ_июль!J139</f>
        <v>0</v>
      </c>
      <c r="K139" s="145">
        <f>Финплан_ЧечЭ!K139-Финплан_ЧечЭ_июль!K139</f>
        <v>0</v>
      </c>
      <c r="L139" s="145">
        <f>Финплан_ЧечЭ!L139-Финплан_ЧечЭ_июль!L139</f>
        <v>0</v>
      </c>
      <c r="M139" s="145">
        <f>Финплан_ЧечЭ!M139-Финплан_ЧечЭ_июль!M139</f>
        <v>0</v>
      </c>
      <c r="N139" s="145">
        <f>Финплан_ЧечЭ!N139-Финплан_ЧечЭ_июль!N139</f>
        <v>0</v>
      </c>
      <c r="O139" s="145">
        <f>Финплан_ЧечЭ!O139-Финплан_ЧечЭ_июль!O139</f>
        <v>0</v>
      </c>
      <c r="P139" s="145">
        <f>Финплан_ЧечЭ!P139-Финплан_ЧечЭ_июль!P139</f>
        <v>0</v>
      </c>
      <c r="Q139" s="145">
        <f>Финплан_ЧечЭ!Q139-Финплан_ЧечЭ_июль!Q139</f>
        <v>0</v>
      </c>
      <c r="R139" s="145">
        <f>Финплан_ЧечЭ!R139-Финплан_ЧечЭ_июль!R139</f>
        <v>0</v>
      </c>
      <c r="S139" s="150">
        <f>Финплан_ЧечЭ!S139-Финплан_ЧечЭ_июль!S139</f>
        <v>0</v>
      </c>
      <c r="T139" s="145">
        <f>Финплан_ЧечЭ!T139-Финплан_ЧечЭ_июль!T139</f>
        <v>0</v>
      </c>
      <c r="U139" s="150">
        <f>Финплан_ЧечЭ!U139-Финплан_ЧечЭ_июль!U139</f>
        <v>0</v>
      </c>
      <c r="V139" s="147"/>
      <c r="W139" s="148"/>
    </row>
    <row r="140" spans="1:23" s="19" customFormat="1" x14ac:dyDescent="0.25">
      <c r="A140" s="11" t="s">
        <v>162</v>
      </c>
      <c r="B140" s="30" t="s">
        <v>39</v>
      </c>
      <c r="C140" s="49" t="s">
        <v>256</v>
      </c>
      <c r="D140" s="120">
        <f>Финплан_ЧечЭ!D140-Финплан_ЧечЭ_июль!D140</f>
        <v>0</v>
      </c>
      <c r="E140" s="145">
        <f>Финплан_ЧечЭ!E140-Финплан_ЧечЭ_июль!E140</f>
        <v>0</v>
      </c>
      <c r="F140" s="145">
        <f>Финплан_ЧечЭ!F140-Финплан_ЧечЭ_июль!F140</f>
        <v>0</v>
      </c>
      <c r="G140" s="145">
        <f>Финплан_ЧечЭ!G140-Финплан_ЧечЭ_июль!G140</f>
        <v>0</v>
      </c>
      <c r="H140" s="145">
        <f>Финплан_ЧечЭ!H140-Финплан_ЧечЭ_июль!H140</f>
        <v>0</v>
      </c>
      <c r="I140" s="145">
        <f>Финплан_ЧечЭ!I140-Финплан_ЧечЭ_июль!I140</f>
        <v>0</v>
      </c>
      <c r="J140" s="145">
        <f>Финплан_ЧечЭ!J140-Финплан_ЧечЭ_июль!J140</f>
        <v>0</v>
      </c>
      <c r="K140" s="145">
        <f>Финплан_ЧечЭ!K140-Финплан_ЧечЭ_июль!K140</f>
        <v>0</v>
      </c>
      <c r="L140" s="145">
        <f>Финплан_ЧечЭ!L140-Финплан_ЧечЭ_июль!L140</f>
        <v>-224.65647921626589</v>
      </c>
      <c r="M140" s="145">
        <f>Финплан_ЧечЭ!M140-Финплан_ЧечЭ_июль!M140</f>
        <v>-172.41583393719844</v>
      </c>
      <c r="N140" s="145">
        <f>Финплан_ЧечЭ!N140-Финплан_ЧечЭ_июль!N140</f>
        <v>-212.12645773993682</v>
      </c>
      <c r="O140" s="145">
        <f>Финплан_ЧечЭ!O140-Финплан_ЧечЭ_июль!O140</f>
        <v>-102.79784337210846</v>
      </c>
      <c r="P140" s="145">
        <f>Финплан_ЧечЭ!P140-Финплан_ЧечЭ_июль!P140</f>
        <v>-175.18691311601725</v>
      </c>
      <c r="Q140" s="145">
        <f>Финплан_ЧечЭ!Q140-Финплан_ЧечЭ_июль!Q140</f>
        <v>-16.789008886710004</v>
      </c>
      <c r="R140" s="145">
        <f>Финплан_ЧечЭ!R140-Финплан_ЧечЭ_июль!R140</f>
        <v>-195.61336344516494</v>
      </c>
      <c r="S140" s="150">
        <f>Финплан_ЧечЭ!S140-Финплан_ЧечЭ_июль!S140</f>
        <v>-52.957641613047166</v>
      </c>
      <c r="T140" s="145">
        <f>Финплан_ЧечЭ!T140-Финплан_ЧечЭ_июль!T140</f>
        <v>-807.58321351738493</v>
      </c>
      <c r="U140" s="150">
        <f>Финплан_ЧечЭ!U140-Финплан_ЧечЭ_июль!U140</f>
        <v>-344.96032780906404</v>
      </c>
      <c r="V140" s="147"/>
      <c r="W140" s="148"/>
    </row>
    <row r="141" spans="1:23" s="19" customFormat="1" x14ac:dyDescent="0.25">
      <c r="A141" s="11" t="s">
        <v>295</v>
      </c>
      <c r="B141" s="30" t="s">
        <v>296</v>
      </c>
      <c r="C141" s="49" t="s">
        <v>256</v>
      </c>
      <c r="D141" s="241">
        <f>Финплан_ЧечЭ!D141-Финплан_ЧечЭ_июль!D141</f>
        <v>0</v>
      </c>
      <c r="E141" s="241">
        <f>Финплан_ЧечЭ!E141-Финплан_ЧечЭ_июль!E141</f>
        <v>0</v>
      </c>
      <c r="F141" s="241">
        <f>Финплан_ЧечЭ!F141-Финплан_ЧечЭ_июль!F141</f>
        <v>0</v>
      </c>
      <c r="G141" s="241">
        <f>Финплан_ЧечЭ!G141-Финплан_ЧечЭ_июль!G141</f>
        <v>0</v>
      </c>
      <c r="H141" s="241">
        <f>Финплан_ЧечЭ!H141-Финплан_ЧечЭ_июль!H141</f>
        <v>25.370708063013808</v>
      </c>
      <c r="I141" s="241">
        <f>Финплан_ЧечЭ!I141-Финплан_ЧечЭ_июль!I141</f>
        <v>120.82029193698619</v>
      </c>
      <c r="J141" s="241">
        <f>Финплан_ЧечЭ!J141-Финплан_ЧечЭ_июль!J141</f>
        <v>0</v>
      </c>
      <c r="K141" s="241">
        <f>Финплан_ЧечЭ!K141-Финплан_ЧечЭ_июль!K141</f>
        <v>199.72755103999998</v>
      </c>
      <c r="L141" s="241">
        <f>Финплан_ЧечЭ!L141-Финплан_ЧечЭ_июль!L141</f>
        <v>0</v>
      </c>
      <c r="M141" s="241">
        <f>Финплан_ЧечЭ!M141-Финплан_ЧечЭ_июль!M141</f>
        <v>0</v>
      </c>
      <c r="N141" s="241">
        <f>Финплан_ЧечЭ!N141-Финплан_ЧечЭ_июль!N141</f>
        <v>0</v>
      </c>
      <c r="O141" s="241">
        <f>Финплан_ЧечЭ!O141-Финплан_ЧечЭ_июль!O141</f>
        <v>0</v>
      </c>
      <c r="P141" s="241">
        <f>Финплан_ЧечЭ!P141-Финплан_ЧечЭ_июль!P141</f>
        <v>0</v>
      </c>
      <c r="Q141" s="241">
        <f>Финплан_ЧечЭ!Q141-Финплан_ЧечЭ_июль!Q141</f>
        <v>0</v>
      </c>
      <c r="R141" s="241">
        <f>Финплан_ЧечЭ!R141-Финплан_ЧечЭ_июль!R141</f>
        <v>0</v>
      </c>
      <c r="S141" s="240">
        <f>Финплан_ЧечЭ!S141-Финплан_ЧечЭ_июль!S141</f>
        <v>0</v>
      </c>
      <c r="T141" s="241">
        <f>Финплан_ЧечЭ!T141-Финплан_ЧечЭ_июль!T141</f>
        <v>0</v>
      </c>
      <c r="U141" s="240">
        <f>Финплан_ЧечЭ!U141-Финплан_ЧечЭ_июль!U141</f>
        <v>-25.370708063013808</v>
      </c>
      <c r="V141" s="147"/>
      <c r="W141" s="148"/>
    </row>
    <row r="142" spans="1:23" s="19" customFormat="1" ht="25.5" x14ac:dyDescent="0.25">
      <c r="A142" s="12" t="s">
        <v>124</v>
      </c>
      <c r="B142" s="29" t="s">
        <v>163</v>
      </c>
      <c r="C142" s="50" t="s">
        <v>256</v>
      </c>
      <c r="D142" s="240">
        <f>Финплан_ЧечЭ!D142-Финплан_ЧечЭ_июль!D142</f>
        <v>0</v>
      </c>
      <c r="E142" s="240">
        <f>Финплан_ЧечЭ!E142-Финплан_ЧечЭ_июль!E142</f>
        <v>0</v>
      </c>
      <c r="F142" s="240">
        <f>Финплан_ЧечЭ!F142-Финплан_ЧечЭ_июль!F142</f>
        <v>0</v>
      </c>
      <c r="G142" s="240">
        <f>Финплан_ЧечЭ!G142-Финплан_ЧечЭ_июль!G142</f>
        <v>0</v>
      </c>
      <c r="H142" s="240">
        <f>Финплан_ЧечЭ!H142-Финплан_ЧечЭ_июль!H142</f>
        <v>-650.53155245760627</v>
      </c>
      <c r="I142" s="240">
        <f>Финплан_ЧечЭ!I142-Финплан_ЧечЭ_июль!I142</f>
        <v>641.42233621114246</v>
      </c>
      <c r="J142" s="240">
        <f>Финплан_ЧечЭ!J142-Финплан_ЧечЭ_июль!J142</f>
        <v>-548.23059170596798</v>
      </c>
      <c r="K142" s="240">
        <f>Финплан_ЧечЭ!K142-Финплан_ЧечЭ_июль!K142</f>
        <v>-517.2118721420602</v>
      </c>
      <c r="L142" s="240">
        <f>Финплан_ЧечЭ!L142-Финплан_ЧечЭ_июль!L142</f>
        <v>-375.54524475866674</v>
      </c>
      <c r="M142" s="240">
        <f>Финплан_ЧечЭ!M142-Финплан_ЧечЭ_июль!M142</f>
        <v>139.08341498350183</v>
      </c>
      <c r="N142" s="240">
        <f>Финплан_ЧечЭ!N142-Финплан_ЧечЭ_июль!N142</f>
        <v>-865.89758606089117</v>
      </c>
      <c r="O142" s="240">
        <f>Финплан_ЧечЭ!O142-Финплан_ЧечЭ_июль!O142</f>
        <v>-250.77500471315443</v>
      </c>
      <c r="P142" s="240">
        <f>Финплан_ЧечЭ!P142-Финплан_ЧечЭ_июль!P142</f>
        <v>-682.63498157024151</v>
      </c>
      <c r="Q142" s="240">
        <f>Финплан_ЧечЭ!Q142-Финплан_ЧечЭ_июль!Q142</f>
        <v>-382.10322710543232</v>
      </c>
      <c r="R142" s="240">
        <f>Финплан_ЧечЭ!R142-Финплан_ЧечЭ_июль!R142</f>
        <v>-836.29455077568127</v>
      </c>
      <c r="S142" s="240">
        <f>Финплан_ЧечЭ!S142-Финплан_ЧечЭ_июль!S142</f>
        <v>-632.37723738372415</v>
      </c>
      <c r="T142" s="240">
        <f>Финплан_ЧечЭ!T142-Финплан_ЧечЭ_июль!T142</f>
        <v>-4618.9665057737175</v>
      </c>
      <c r="U142" s="240">
        <f>Финплан_ЧечЭ!U142-Финплан_ЧечЭ_июль!U142</f>
        <v>-2313.0890133475282</v>
      </c>
      <c r="V142" s="151"/>
      <c r="W142" s="152"/>
    </row>
    <row r="143" spans="1:23" s="8" customFormat="1" ht="38.25" x14ac:dyDescent="0.25">
      <c r="A143" s="11" t="s">
        <v>139</v>
      </c>
      <c r="B143" s="118" t="s">
        <v>335</v>
      </c>
      <c r="C143" s="49" t="s">
        <v>256</v>
      </c>
      <c r="D143" s="246">
        <f>Финплан_ЧечЭ!D143-Финплан_ЧечЭ_июль!D143</f>
        <v>0</v>
      </c>
      <c r="E143" s="153">
        <f>Финплан_ЧечЭ!E143-Финплан_ЧечЭ_июль!E143</f>
        <v>0</v>
      </c>
      <c r="F143" s="153">
        <f>Финплан_ЧечЭ!F143-Финплан_ЧечЭ_июль!F143</f>
        <v>0</v>
      </c>
      <c r="G143" s="153">
        <f>Финплан_ЧечЭ!G143-Финплан_ЧечЭ_июль!G143</f>
        <v>0</v>
      </c>
      <c r="H143" s="153">
        <f>Финплан_ЧечЭ!H143-Финплан_ЧечЭ_июль!H143</f>
        <v>0</v>
      </c>
      <c r="I143" s="153">
        <f>Финплан_ЧечЭ!I143-Финплан_ЧечЭ_июль!I143</f>
        <v>0</v>
      </c>
      <c r="J143" s="153">
        <f>Финплан_ЧечЭ!J143-Финплан_ЧечЭ_июль!J143</f>
        <v>0</v>
      </c>
      <c r="K143" s="153">
        <f>Финплан_ЧечЭ!K143-Финплан_ЧечЭ_июль!K143</f>
        <v>0</v>
      </c>
      <c r="L143" s="153">
        <f>Финплан_ЧечЭ!L143-Финплан_ЧечЭ_июль!L143</f>
        <v>0</v>
      </c>
      <c r="M143" s="153">
        <f>Финплан_ЧечЭ!M143-Финплан_ЧечЭ_июль!M143</f>
        <v>0</v>
      </c>
      <c r="N143" s="153">
        <f>Финплан_ЧечЭ!N143-Финплан_ЧечЭ_июль!N143</f>
        <v>0</v>
      </c>
      <c r="O143" s="153">
        <f>Финплан_ЧечЭ!O143-Финплан_ЧечЭ_июль!O143</f>
        <v>0</v>
      </c>
      <c r="P143" s="153">
        <f>Финплан_ЧечЭ!P143-Финплан_ЧечЭ_июль!P143</f>
        <v>0</v>
      </c>
      <c r="Q143" s="153">
        <f>Финплан_ЧечЭ!Q143-Финплан_ЧечЭ_июль!Q143</f>
        <v>0</v>
      </c>
      <c r="R143" s="153">
        <f>Финплан_ЧечЭ!R143-Финплан_ЧечЭ_июль!R143</f>
        <v>0</v>
      </c>
      <c r="S143" s="146">
        <f>Финплан_ЧечЭ!S143-Финплан_ЧечЭ_июль!S143</f>
        <v>0</v>
      </c>
      <c r="T143" s="153">
        <f>Финплан_ЧечЭ!T143-Финплан_ЧечЭ_июль!T143</f>
        <v>0</v>
      </c>
      <c r="U143" s="146">
        <f>Финплан_ЧечЭ!U143-Финплан_ЧечЭ_июль!U143</f>
        <v>0</v>
      </c>
      <c r="V143" s="147"/>
      <c r="W143" s="148"/>
    </row>
    <row r="144" spans="1:23" s="8" customFormat="1" x14ac:dyDescent="0.25">
      <c r="A144" s="11" t="s">
        <v>140</v>
      </c>
      <c r="B144" s="30" t="s">
        <v>142</v>
      </c>
      <c r="C144" s="49" t="s">
        <v>256</v>
      </c>
      <c r="D144" s="241">
        <f>Финплан_ЧечЭ!D144-Финплан_ЧечЭ_июль!D144</f>
        <v>0</v>
      </c>
      <c r="E144" s="241">
        <f>Финплан_ЧечЭ!E144-Финплан_ЧечЭ_июль!E144</f>
        <v>0</v>
      </c>
      <c r="F144" s="241">
        <f>Финплан_ЧечЭ!F144-Финплан_ЧечЭ_июль!F144</f>
        <v>0</v>
      </c>
      <c r="G144" s="241">
        <f>Финплан_ЧечЭ!G144-Финплан_ЧечЭ_июль!G144</f>
        <v>0</v>
      </c>
      <c r="H144" s="241">
        <f>Финплан_ЧечЭ!H144-Финплан_ЧечЭ_июль!H144</f>
        <v>-650.53155245760627</v>
      </c>
      <c r="I144" s="241">
        <f>Финплан_ЧечЭ!I144-Финплан_ЧечЭ_июль!I144</f>
        <v>641.42233621114246</v>
      </c>
      <c r="J144" s="241">
        <f>Финплан_ЧечЭ!J144-Финплан_ЧечЭ_июль!J144</f>
        <v>-548.23059170596798</v>
      </c>
      <c r="K144" s="241">
        <f>Финплан_ЧечЭ!K144-Финплан_ЧечЭ_июль!K144</f>
        <v>-517.2118721420602</v>
      </c>
      <c r="L144" s="241">
        <f>Финплан_ЧечЭ!L144-Финплан_ЧечЭ_июль!L144</f>
        <v>-375.54524475866674</v>
      </c>
      <c r="M144" s="241">
        <f>Финплан_ЧечЭ!M144-Финплан_ЧечЭ_июль!M144</f>
        <v>139.08341498350183</v>
      </c>
      <c r="N144" s="241">
        <f>Финплан_ЧечЭ!N144-Финплан_ЧечЭ_июль!N144</f>
        <v>-865.89758606089117</v>
      </c>
      <c r="O144" s="241">
        <f>Финплан_ЧечЭ!O144-Финплан_ЧечЭ_июль!O144</f>
        <v>-250.77500471315443</v>
      </c>
      <c r="P144" s="241">
        <f>Финплан_ЧечЭ!P144-Финплан_ЧечЭ_июль!P144</f>
        <v>-682.63498157024151</v>
      </c>
      <c r="Q144" s="241">
        <f>Финплан_ЧечЭ!Q144-Финплан_ЧечЭ_июль!Q144</f>
        <v>-382.10322710543232</v>
      </c>
      <c r="R144" s="241">
        <f>Финплан_ЧечЭ!R144-Финплан_ЧечЭ_июль!R144</f>
        <v>-836.29455077568127</v>
      </c>
      <c r="S144" s="241">
        <f>Финплан_ЧечЭ!S144-Финплан_ЧечЭ_июль!S144</f>
        <v>-632.37723738372415</v>
      </c>
      <c r="T144" s="241">
        <f>Финплан_ЧечЭ!T144-Финплан_ЧечЭ_июль!T144</f>
        <v>-4618.9665057737175</v>
      </c>
      <c r="U144" s="241">
        <f>Финплан_ЧечЭ!U144-Финплан_ЧечЭ_июль!U144</f>
        <v>-2313.0890133475282</v>
      </c>
      <c r="V144" s="147"/>
      <c r="W144" s="148"/>
    </row>
    <row r="145" spans="1:23" s="19" customFormat="1" ht="25.5" x14ac:dyDescent="0.25">
      <c r="A145" s="12" t="s">
        <v>125</v>
      </c>
      <c r="B145" s="29" t="s">
        <v>164</v>
      </c>
      <c r="C145" s="50" t="s">
        <v>256</v>
      </c>
      <c r="D145" s="240">
        <f>Финплан_ЧечЭ!D145-Финплан_ЧечЭ_июль!D145</f>
        <v>0</v>
      </c>
      <c r="E145" s="240">
        <f>Финплан_ЧечЭ!E145-Финплан_ЧечЭ_июль!E145</f>
        <v>0</v>
      </c>
      <c r="F145" s="240">
        <f>Финплан_ЧечЭ!F145-Финплан_ЧечЭ_июль!F145</f>
        <v>0</v>
      </c>
      <c r="G145" s="240">
        <f>Финплан_ЧечЭ!G145-Финплан_ЧечЭ_июль!G145</f>
        <v>0</v>
      </c>
      <c r="H145" s="240">
        <f>Финплан_ЧечЭ!H145-Финплан_ЧечЭ_июль!H145</f>
        <v>-71.317722959999998</v>
      </c>
      <c r="I145" s="240">
        <f>Финплан_ЧечЭ!I145-Финплан_ЧечЭ_июль!I145</f>
        <v>703.98977461699997</v>
      </c>
      <c r="J145" s="240">
        <f>Финплан_ЧечЭ!J145-Финплан_ЧечЭ_июль!J145</f>
        <v>172.0014085832</v>
      </c>
      <c r="K145" s="240">
        <f>Финплан_ЧечЭ!K145-Финплан_ЧечЭ_июль!K145</f>
        <v>-661.17416817439016</v>
      </c>
      <c r="L145" s="240">
        <f>Финплан_ЧечЭ!L145-Финплан_ЧечЭ_июль!L145</f>
        <v>0.13767967999996245</v>
      </c>
      <c r="M145" s="240">
        <f>Финплан_ЧечЭ!M145-Финплан_ЧечЭ_июль!M145</f>
        <v>-55.049566910339934</v>
      </c>
      <c r="N145" s="240">
        <f>Финплан_ЧечЭ!N145-Финплан_ЧечЭ_июль!N145</f>
        <v>161.30999559630004</v>
      </c>
      <c r="O145" s="240">
        <f>Финплан_ЧечЭ!O145-Финплан_ЧечЭ_июль!O145</f>
        <v>-39.593457012152925</v>
      </c>
      <c r="P145" s="240">
        <f>Финплан_ЧечЭ!P145-Финплан_ЧечЭ_июль!P145</f>
        <v>7.9539121412998952</v>
      </c>
      <c r="Q145" s="240">
        <f>Финплан_ЧечЭ!Q145-Финплан_ЧечЭ_июль!Q145</f>
        <v>259.51854373947396</v>
      </c>
      <c r="R145" s="240">
        <f>Финплан_ЧечЭ!R145-Финплан_ЧечЭ_июль!R145</f>
        <v>-6.8112100007056142E-4</v>
      </c>
      <c r="S145" s="240">
        <f>Финплан_ЧечЭ!S145-Финплан_ЧечЭ_июль!S145</f>
        <v>520.32439812100006</v>
      </c>
      <c r="T145" s="240">
        <f>Финплан_ЧечЭ!T145-Финплан_ЧечЭ_июль!T145</f>
        <v>1472.8523128472</v>
      </c>
      <c r="U145" s="240">
        <f>Финплан_ЧечЭ!U145-Финплан_ЧечЭ_июль!U145</f>
        <v>2591.5644964973999</v>
      </c>
      <c r="V145" s="151"/>
      <c r="W145" s="152"/>
    </row>
    <row r="146" spans="1:23" s="8" customFormat="1" ht="25.5" x14ac:dyDescent="0.25">
      <c r="A146" s="11" t="s">
        <v>143</v>
      </c>
      <c r="B146" s="118" t="s">
        <v>145</v>
      </c>
      <c r="C146" s="49" t="s">
        <v>256</v>
      </c>
      <c r="D146" s="246">
        <f>Финплан_ЧечЭ!D146-Финплан_ЧечЭ_июль!D146</f>
        <v>0</v>
      </c>
      <c r="E146" s="120">
        <f>Финплан_ЧечЭ!E146-Финплан_ЧечЭ_июль!E146</f>
        <v>0</v>
      </c>
      <c r="F146" s="120">
        <f>Финплан_ЧечЭ!F146-Финплан_ЧечЭ_июль!F146</f>
        <v>0</v>
      </c>
      <c r="G146" s="120">
        <f>Финплан_ЧечЭ!G146-Финплан_ЧечЭ_июль!G146</f>
        <v>0</v>
      </c>
      <c r="H146" s="120">
        <f>Финплан_ЧечЭ!H146-Финплан_ЧечЭ_июль!H146</f>
        <v>0</v>
      </c>
      <c r="I146" s="120">
        <f>Финплан_ЧечЭ!I146-Финплан_ЧечЭ_июль!I146</f>
        <v>0</v>
      </c>
      <c r="J146" s="120">
        <f>Финплан_ЧечЭ!J146-Финплан_ЧечЭ_июль!J146</f>
        <v>0</v>
      </c>
      <c r="K146" s="120">
        <f>Финплан_ЧечЭ!K146-Финплан_ЧечЭ_июль!K146</f>
        <v>0</v>
      </c>
      <c r="L146" s="120">
        <f>Финплан_ЧечЭ!L146-Финплан_ЧечЭ_июль!L146</f>
        <v>0</v>
      </c>
      <c r="M146" s="120">
        <f>Финплан_ЧечЭ!M146-Финплан_ЧечЭ_июль!M146</f>
        <v>0</v>
      </c>
      <c r="N146" s="120">
        <f>Финплан_ЧечЭ!N146-Финплан_ЧечЭ_июль!N146</f>
        <v>0</v>
      </c>
      <c r="O146" s="120">
        <f>Финплан_ЧечЭ!O146-Финплан_ЧечЭ_июль!O146</f>
        <v>0</v>
      </c>
      <c r="P146" s="120">
        <f>Финплан_ЧечЭ!P146-Финплан_ЧечЭ_июль!P146</f>
        <v>0</v>
      </c>
      <c r="Q146" s="120">
        <f>Финплан_ЧечЭ!Q146-Финплан_ЧечЭ_июль!Q146</f>
        <v>0</v>
      </c>
      <c r="R146" s="120">
        <f>Финплан_ЧечЭ!R146-Финплан_ЧечЭ_июль!R146</f>
        <v>0</v>
      </c>
      <c r="S146" s="120">
        <f>Финплан_ЧечЭ!S146-Финплан_ЧечЭ_июль!S146</f>
        <v>0</v>
      </c>
      <c r="T146" s="120">
        <f>Финплан_ЧечЭ!T146-Финплан_ЧечЭ_июль!T146</f>
        <v>0</v>
      </c>
      <c r="U146" s="120">
        <f>Финплан_ЧечЭ!U146-Финплан_ЧечЭ_июль!U146</f>
        <v>0</v>
      </c>
      <c r="V146" s="147"/>
      <c r="W146" s="148"/>
    </row>
    <row r="147" spans="1:23" s="8" customFormat="1" x14ac:dyDescent="0.25">
      <c r="A147" s="11" t="s">
        <v>144</v>
      </c>
      <c r="B147" s="30" t="s">
        <v>142</v>
      </c>
      <c r="C147" s="49" t="s">
        <v>256</v>
      </c>
      <c r="D147" s="241">
        <f>Финплан_ЧечЭ!D147-Финплан_ЧечЭ_июль!D147</f>
        <v>0</v>
      </c>
      <c r="E147" s="241">
        <f>Финплан_ЧечЭ!E147-Финплан_ЧечЭ_июль!E147</f>
        <v>0</v>
      </c>
      <c r="F147" s="241">
        <f>Финплан_ЧечЭ!F147-Финплан_ЧечЭ_июль!F147</f>
        <v>0</v>
      </c>
      <c r="G147" s="241">
        <f>Финплан_ЧечЭ!G147-Финплан_ЧечЭ_июль!G147</f>
        <v>0</v>
      </c>
      <c r="H147" s="241">
        <f>Финплан_ЧечЭ!H147-Финплан_ЧечЭ_июль!H147</f>
        <v>-71.317722959999998</v>
      </c>
      <c r="I147" s="241">
        <f>Финплан_ЧечЭ!I147-Финплан_ЧечЭ_июль!I147</f>
        <v>703.98977461699997</v>
      </c>
      <c r="J147" s="241">
        <f>Финплан_ЧечЭ!J147-Финплан_ЧечЭ_июль!J147</f>
        <v>172.0014085832</v>
      </c>
      <c r="K147" s="241">
        <f>Финплан_ЧечЭ!K147-Финплан_ЧечЭ_июль!K147</f>
        <v>-661.17416817439016</v>
      </c>
      <c r="L147" s="241">
        <f>Финплан_ЧечЭ!L147-Финплан_ЧечЭ_июль!L147</f>
        <v>0.13767967999996245</v>
      </c>
      <c r="M147" s="241">
        <f>Финплан_ЧечЭ!M147-Финплан_ЧечЭ_июль!M147</f>
        <v>-55.049566910339934</v>
      </c>
      <c r="N147" s="241">
        <f>Финплан_ЧечЭ!N147-Финплан_ЧечЭ_июль!N147</f>
        <v>161.30999559630004</v>
      </c>
      <c r="O147" s="241">
        <f>Финплан_ЧечЭ!O147-Финплан_ЧечЭ_июль!O147</f>
        <v>-39.593457012152925</v>
      </c>
      <c r="P147" s="241">
        <f>Финплан_ЧечЭ!P147-Финплан_ЧечЭ_июль!P147</f>
        <v>7.9539121412998952</v>
      </c>
      <c r="Q147" s="241">
        <f>Финплан_ЧечЭ!Q147-Финплан_ЧечЭ_июль!Q147</f>
        <v>259.51854373947396</v>
      </c>
      <c r="R147" s="241">
        <f>Финплан_ЧечЭ!R147-Финплан_ЧечЭ_июль!R147</f>
        <v>-6.8112100007056142E-4</v>
      </c>
      <c r="S147" s="241">
        <f>Финплан_ЧечЭ!S147-Финплан_ЧечЭ_июль!S147</f>
        <v>520.32439812100006</v>
      </c>
      <c r="T147" s="241">
        <f>Финплан_ЧечЭ!T147-Финплан_ЧечЭ_июль!T147</f>
        <v>1472.8523128472</v>
      </c>
      <c r="U147" s="241">
        <f>Финплан_ЧечЭ!U147-Финплан_ЧечЭ_июль!U147</f>
        <v>2591.5644964973999</v>
      </c>
      <c r="V147" s="147"/>
      <c r="W147" s="148"/>
    </row>
    <row r="148" spans="1:23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240">
        <f>Финплан_ЧечЭ!D148-Финплан_ЧечЭ_июль!D148</f>
        <v>0</v>
      </c>
      <c r="E148" s="240">
        <f>Финплан_ЧечЭ!E148-Финплан_ЧечЭ_июль!E148</f>
        <v>0</v>
      </c>
      <c r="F148" s="240">
        <f>Финплан_ЧечЭ!F148-Финплан_ЧечЭ_июль!F148</f>
        <v>0</v>
      </c>
      <c r="G148" s="240">
        <f>Финплан_ЧечЭ!G148-Финплан_ЧечЭ_июль!G148</f>
        <v>0</v>
      </c>
      <c r="H148" s="240">
        <f>Финплан_ЧечЭ!H148-Финплан_ЧечЭ_июль!H148</f>
        <v>1727.6904919369863</v>
      </c>
      <c r="I148" s="240">
        <f>Финплан_ЧечЭ!I148-Финплан_ЧечЭ_июль!I148</f>
        <v>-1242.1747919369864</v>
      </c>
      <c r="J148" s="240">
        <f>Финплан_ЧечЭ!J148-Финплан_ЧечЭ_июль!J148</f>
        <v>163.53064372881352</v>
      </c>
      <c r="K148" s="240">
        <f>Финплан_ЧечЭ!K148-Финплан_ЧечЭ_июль!K148</f>
        <v>947.04180523118646</v>
      </c>
      <c r="L148" s="240">
        <f>Финплан_ЧечЭ!L148-Финплан_ЧечЭ_июль!L148</f>
        <v>224.65647921626589</v>
      </c>
      <c r="M148" s="240">
        <f>Финплан_ЧечЭ!M148-Финплан_ЧечЭ_июль!M148</f>
        <v>172.41583393719844</v>
      </c>
      <c r="N148" s="240">
        <f>Финплан_ЧечЭ!N148-Финплан_ЧечЭ_июль!N148</f>
        <v>212.12645773993682</v>
      </c>
      <c r="O148" s="240">
        <f>Финплан_ЧечЭ!O148-Финплан_ЧечЭ_июль!O148</f>
        <v>102.79784337210846</v>
      </c>
      <c r="P148" s="240">
        <f>Финплан_ЧечЭ!P148-Финплан_ЧечЭ_июль!P148</f>
        <v>175.18691311601725</v>
      </c>
      <c r="Q148" s="240">
        <f>Финплан_ЧечЭ!Q148-Финплан_ЧечЭ_июль!Q148</f>
        <v>16.789008886710004</v>
      </c>
      <c r="R148" s="240">
        <f>Финплан_ЧечЭ!R148-Финплан_ЧечЭ_июль!R148</f>
        <v>195.61336344516494</v>
      </c>
      <c r="S148" s="240">
        <f>Финплан_ЧечЭ!S148-Финплан_ЧечЭ_июль!S148</f>
        <v>52.957641613047166</v>
      </c>
      <c r="T148" s="240">
        <f>Финплан_ЧечЭ!T148-Финплан_ЧечЭ_июль!T148</f>
        <v>1182.6239135173848</v>
      </c>
      <c r="U148" s="240">
        <f>Финплан_ЧечЭ!U148-Финплан_ЧечЭ_июль!U148</f>
        <v>-1171.2201078567359</v>
      </c>
      <c r="V148" s="151"/>
      <c r="W148" s="152"/>
    </row>
    <row r="149" spans="1:23" s="19" customFormat="1" x14ac:dyDescent="0.25">
      <c r="A149" s="12" t="s">
        <v>166</v>
      </c>
      <c r="B149" s="29" t="s">
        <v>270</v>
      </c>
      <c r="C149" s="50" t="s">
        <v>256</v>
      </c>
      <c r="D149" s="124">
        <f>Финплан_ЧечЭ!D149-Финплан_ЧечЭ_июль!D149</f>
        <v>0</v>
      </c>
      <c r="E149" s="124">
        <f>Финплан_ЧечЭ!E149-Финплан_ЧечЭ_июль!E149</f>
        <v>0</v>
      </c>
      <c r="F149" s="124">
        <f>Финплан_ЧечЭ!F149-Финплан_ЧечЭ_июль!F149</f>
        <v>0</v>
      </c>
      <c r="G149" s="124">
        <f>Финплан_ЧечЭ!G149-Финплан_ЧечЭ_июль!G149</f>
        <v>0</v>
      </c>
      <c r="H149" s="271">
        <f>Финплан_ЧечЭ!H149-Финплан_ЧечЭ_июль!H149</f>
        <v>0</v>
      </c>
      <c r="I149" s="124">
        <f>Финплан_ЧечЭ!I149-Финплан_ЧечЭ_июль!I149</f>
        <v>0</v>
      </c>
      <c r="J149" s="124">
        <f>Финплан_ЧечЭ!J149-Финплан_ЧечЭ_июль!J149</f>
        <v>0</v>
      </c>
      <c r="K149" s="124">
        <f>Финплан_ЧечЭ!K149-Финплан_ЧечЭ_июль!K149</f>
        <v>0</v>
      </c>
      <c r="L149" s="124">
        <f>Финплан_ЧечЭ!L149-Финплан_ЧечЭ_июль!L149</f>
        <v>0</v>
      </c>
      <c r="M149" s="124">
        <f>Финплан_ЧечЭ!M149-Финплан_ЧечЭ_июль!M149</f>
        <v>0</v>
      </c>
      <c r="N149" s="124">
        <f>Финплан_ЧечЭ!N149-Финплан_ЧечЭ_июль!N149</f>
        <v>0</v>
      </c>
      <c r="O149" s="124">
        <f>Финплан_ЧечЭ!O149-Финплан_ЧечЭ_июль!O149</f>
        <v>0</v>
      </c>
      <c r="P149" s="124">
        <f>Финплан_ЧечЭ!P149-Финплан_ЧечЭ_июль!P149</f>
        <v>0</v>
      </c>
      <c r="Q149" s="124">
        <f>Финплан_ЧечЭ!Q149-Финплан_ЧечЭ_июль!Q149</f>
        <v>0</v>
      </c>
      <c r="R149" s="124">
        <f>Финплан_ЧечЭ!R149-Финплан_ЧечЭ_июль!R149</f>
        <v>0</v>
      </c>
      <c r="S149" s="124">
        <f>Финплан_ЧечЭ!S149-Финплан_ЧечЭ_июль!S149</f>
        <v>0</v>
      </c>
      <c r="T149" s="124">
        <f>Финплан_ЧечЭ!T149-Финплан_ЧечЭ_июль!T149</f>
        <v>0</v>
      </c>
      <c r="U149" s="124">
        <f>Финплан_ЧечЭ!U149-Финплан_ЧечЭ_июль!U149</f>
        <v>0</v>
      </c>
      <c r="V149" s="151"/>
      <c r="W149" s="152"/>
    </row>
    <row r="150" spans="1:23" s="19" customFormat="1" x14ac:dyDescent="0.25">
      <c r="A150" s="12" t="s">
        <v>167</v>
      </c>
      <c r="B150" s="29" t="s">
        <v>272</v>
      </c>
      <c r="C150" s="50" t="s">
        <v>256</v>
      </c>
      <c r="D150" s="240">
        <f>Финплан_ЧечЭ!D150-Финплан_ЧечЭ_июль!D150</f>
        <v>0</v>
      </c>
      <c r="E150" s="240">
        <f>Финплан_ЧечЭ!E150-Финплан_ЧечЭ_июль!E150</f>
        <v>0</v>
      </c>
      <c r="F150" s="240">
        <f>Финплан_ЧечЭ!F150-Финплан_ЧечЭ_июль!F150</f>
        <v>0</v>
      </c>
      <c r="G150" s="240">
        <f>Финплан_ЧечЭ!G150-Финплан_ЧечЭ_июль!G150</f>
        <v>0</v>
      </c>
      <c r="H150" s="240">
        <f>Финплан_ЧечЭ!H150-Финплан_ЧечЭ_июль!H150</f>
        <v>1005.8412165193801</v>
      </c>
      <c r="I150" s="240">
        <f>Финплан_ЧечЭ!I150-Финплан_ЧечЭ_июль!I150</f>
        <v>103.23731889115629</v>
      </c>
      <c r="J150" s="240">
        <f>Финплан_ЧечЭ!J150-Финплан_ЧечЭ_июль!J150</f>
        <v>-212.69853939395446</v>
      </c>
      <c r="K150" s="240">
        <f>Финплан_ЧечЭ!K150-Финплан_ЧечЭ_июль!K150</f>
        <v>-231.3442350852639</v>
      </c>
      <c r="L150" s="240">
        <f>Финплан_ЧечЭ!L150-Финплан_ЧечЭ_июль!L150</f>
        <v>-150.75108586240091</v>
      </c>
      <c r="M150" s="240">
        <f>Финплан_ЧечЭ!M150-Финплан_ЧечЭ_июль!M150</f>
        <v>256.44968201036033</v>
      </c>
      <c r="N150" s="240">
        <f>Финплан_ЧечЭ!N150-Финплан_ЧечЭ_июль!N150</f>
        <v>-492.46113272465431</v>
      </c>
      <c r="O150" s="240">
        <f>Финплан_ЧечЭ!O150-Финплан_ЧечЭ_июль!O150</f>
        <v>-187.57061835319891</v>
      </c>
      <c r="P150" s="240">
        <f>Финплан_ЧечЭ!P150-Финплан_ЧечЭ_июль!P150</f>
        <v>-499.49415631292436</v>
      </c>
      <c r="Q150" s="240">
        <f>Финплан_ЧечЭ!Q150-Финплан_ЧечЭ_июль!Q150</f>
        <v>-105.79567447924836</v>
      </c>
      <c r="R150" s="240">
        <f>Финплан_ЧечЭ!R150-Финплан_ЧечЭ_июль!R150</f>
        <v>-640.68186845151638</v>
      </c>
      <c r="S150" s="240">
        <f>Финплан_ЧечЭ!S150-Финплан_ЧечЭ_июль!S150</f>
        <v>-59.095197649677004</v>
      </c>
      <c r="T150" s="240">
        <f>Финплан_ЧечЭ!T150-Финплан_ЧечЭ_июль!T150</f>
        <v>-1963.4902794091324</v>
      </c>
      <c r="U150" s="240">
        <f>Финплан_ЧечЭ!U150-Финплан_ЧечЭ_июль!U150</f>
        <v>-892.74462470686376</v>
      </c>
      <c r="V150" s="151"/>
      <c r="W150" s="152"/>
    </row>
    <row r="151" spans="1:23" s="19" customFormat="1" x14ac:dyDescent="0.25">
      <c r="A151" s="12" t="s">
        <v>168</v>
      </c>
      <c r="B151" s="29" t="s">
        <v>21</v>
      </c>
      <c r="C151" s="50" t="s">
        <v>256</v>
      </c>
      <c r="D151" s="124">
        <f>Финплан_ЧечЭ!D151-Финплан_ЧечЭ_июль!D151</f>
        <v>0</v>
      </c>
      <c r="E151" s="244">
        <f>Финплан_ЧечЭ!E151-Финплан_ЧечЭ_июль!E151</f>
        <v>0</v>
      </c>
      <c r="F151" s="244">
        <f>Финплан_ЧечЭ!F151-Финплан_ЧечЭ_июль!F151</f>
        <v>0</v>
      </c>
      <c r="G151" s="244">
        <f>Финплан_ЧечЭ!G151-Финплан_ЧечЭ_июль!G151</f>
        <v>0</v>
      </c>
      <c r="H151" s="244">
        <f>Финплан_ЧечЭ!H151-Финплан_ЧечЭ_июль!H151</f>
        <v>201.30531512104039</v>
      </c>
      <c r="I151" s="244">
        <f>Финплан_ЧечЭ!I151-Финплан_ЧечЭ_июль!I151</f>
        <v>0</v>
      </c>
      <c r="J151" s="244">
        <f>Финплан_ЧечЭ!J151-Финплан_ЧечЭ_июль!J151</f>
        <v>1207.1465316404203</v>
      </c>
      <c r="K151" s="244">
        <f>Финплан_ЧечЭ!K151-Финплан_ЧечЭ_июль!K151</f>
        <v>103.23731889115635</v>
      </c>
      <c r="L151" s="244">
        <f>Финплан_ЧечЭ!L151-Финплан_ЧечЭ_июль!L151</f>
        <v>994.44799224646601</v>
      </c>
      <c r="M151" s="244">
        <f>Финплан_ЧечЭ!M151-Финплан_ЧечЭ_июль!M151</f>
        <v>-128.10691619410755</v>
      </c>
      <c r="N151" s="244">
        <f>Финплан_ЧечЭ!N151-Финплан_ЧечЭ_июль!N151</f>
        <v>843.69690638406507</v>
      </c>
      <c r="O151" s="244">
        <f>Финплан_ЧечЭ!O151-Финплан_ЧечЭ_июль!O151</f>
        <v>128.34276581625278</v>
      </c>
      <c r="P151" s="244">
        <f>Финплан_ЧечЭ!P151-Финплан_ЧечЭ_июль!P151</f>
        <v>351.23577365941082</v>
      </c>
      <c r="Q151" s="244">
        <f>Финплан_ЧечЭ!Q151-Финплан_ЧечЭ_июль!Q151</f>
        <v>-59.227852536946102</v>
      </c>
      <c r="R151" s="244">
        <f>Финплан_ЧечЭ!R151-Финплан_ЧечЭ_июль!R151</f>
        <v>-148.25838265351354</v>
      </c>
      <c r="S151" s="249">
        <f>Финплан_ЧечЭ!S151-Финплан_ЧечЭ_июль!S151</f>
        <v>-165.02352701619452</v>
      </c>
      <c r="T151" s="244">
        <f>Финплан_ЧечЭ!T151-Финплан_ЧечЭ_июль!T151</f>
        <v>-1640.5935458986269</v>
      </c>
      <c r="U151" s="249">
        <f>Финплан_ЧечЭ!U151-Финплан_ЧечЭ_июль!U151</f>
        <v>-1940.9069193589251</v>
      </c>
      <c r="V151" s="151"/>
      <c r="W151" s="152"/>
    </row>
    <row r="152" spans="1:23" s="19" customFormat="1" ht="16.5" thickBot="1" x14ac:dyDescent="0.3">
      <c r="A152" s="28" t="s">
        <v>271</v>
      </c>
      <c r="B152" s="54" t="s">
        <v>22</v>
      </c>
      <c r="C152" s="55" t="s">
        <v>256</v>
      </c>
      <c r="D152" s="243">
        <f>Финплан_ЧечЭ!D152-Финплан_ЧечЭ_июль!D152</f>
        <v>0</v>
      </c>
      <c r="E152" s="243">
        <f>Финплан_ЧечЭ!E152-Финплан_ЧечЭ_июль!E152</f>
        <v>0</v>
      </c>
      <c r="F152" s="243">
        <f>Финплан_ЧечЭ!F152-Финплан_ЧечЭ_июль!F152</f>
        <v>0</v>
      </c>
      <c r="G152" s="243">
        <f>Финплан_ЧечЭ!G152-Финплан_ЧечЭ_июль!G152</f>
        <v>0</v>
      </c>
      <c r="H152" s="243">
        <f>Финплан_ЧечЭ!H152-Финплан_ЧечЭ_июль!H152</f>
        <v>1207.1465316404203</v>
      </c>
      <c r="I152" s="243">
        <f>Финплан_ЧечЭ!I152-Финплан_ЧечЭ_июль!I152</f>
        <v>103.23731889115635</v>
      </c>
      <c r="J152" s="243">
        <f>Финплан_ЧечЭ!J152-Финплан_ЧечЭ_июль!J152</f>
        <v>994.44799224646601</v>
      </c>
      <c r="K152" s="243">
        <f>Финплан_ЧечЭ!K152-Финплан_ЧечЭ_июль!K152</f>
        <v>-128.10691619410755</v>
      </c>
      <c r="L152" s="243">
        <f>Финплан_ЧечЭ!L152-Финплан_ЧечЭ_июль!L152</f>
        <v>843.69690638406507</v>
      </c>
      <c r="M152" s="243">
        <f>Финплан_ЧечЭ!M152-Финплан_ЧечЭ_июль!M152</f>
        <v>128.34276581625278</v>
      </c>
      <c r="N152" s="243">
        <f>Финплан_ЧечЭ!N152-Финплан_ЧечЭ_июль!N152</f>
        <v>351.23577365941082</v>
      </c>
      <c r="O152" s="243">
        <f>Финплан_ЧечЭ!O152-Финплан_ЧечЭ_июль!O152</f>
        <v>-59.227852536946102</v>
      </c>
      <c r="P152" s="243">
        <f>Финплан_ЧечЭ!P152-Финплан_ЧечЭ_июль!P152</f>
        <v>-148.25838265351354</v>
      </c>
      <c r="Q152" s="243">
        <f>Финплан_ЧечЭ!Q152-Финплан_ЧечЭ_июль!Q152</f>
        <v>-165.02352701619452</v>
      </c>
      <c r="R152" s="243">
        <f>Финплан_ЧечЭ!R152-Финплан_ЧечЭ_июль!R152</f>
        <v>-788.94025110503003</v>
      </c>
      <c r="S152" s="243">
        <f>Финплан_ЧечЭ!S152-Финплан_ЧечЭ_июль!S152</f>
        <v>-224.11872466587147</v>
      </c>
      <c r="T152" s="243">
        <f>Финплан_ЧечЭ!T152-Финплан_ЧечЭ_июль!T152</f>
        <v>-3604.0838253077591</v>
      </c>
      <c r="U152" s="243">
        <f>Финплан_ЧечЭ!U152-Финплан_ЧечЭ_июль!U152</f>
        <v>-2833.6515440657886</v>
      </c>
      <c r="V152" s="165"/>
      <c r="W152" s="166"/>
    </row>
    <row r="153" spans="1:23" s="8" customFormat="1" ht="16.5" thickBot="1" x14ac:dyDescent="0.3">
      <c r="A153" s="56"/>
      <c r="B153" s="57" t="s">
        <v>15</v>
      </c>
      <c r="C153" s="58"/>
      <c r="D153" s="136">
        <f>Финплан_ЧечЭ!D153-Финплан_ЧечЭ_июль!D153</f>
        <v>0</v>
      </c>
      <c r="E153" s="167">
        <f>Финплан_ЧечЭ!E153-Финплан_ЧечЭ_июль!E153</f>
        <v>0</v>
      </c>
      <c r="F153" s="167">
        <f>Финплан_ЧечЭ!F153-Финплан_ЧечЭ_июль!F153</f>
        <v>0</v>
      </c>
      <c r="G153" s="167">
        <f>Финплан_ЧечЭ!G153-Финплан_ЧечЭ_июль!G153</f>
        <v>0</v>
      </c>
      <c r="H153" s="167">
        <f>Финплан_ЧечЭ!H153-Финплан_ЧечЭ_июль!H153</f>
        <v>0</v>
      </c>
      <c r="I153" s="167">
        <f>Финплан_ЧечЭ!I153-Финплан_ЧечЭ_июль!I153</f>
        <v>0</v>
      </c>
      <c r="J153" s="167">
        <f>Финплан_ЧечЭ!J153-Финплан_ЧечЭ_июль!J153</f>
        <v>0</v>
      </c>
      <c r="K153" s="167">
        <f>Финплан_ЧечЭ!K153-Финплан_ЧечЭ_июль!K153</f>
        <v>0</v>
      </c>
      <c r="L153" s="167">
        <f>Финплан_ЧечЭ!L153-Финплан_ЧечЭ_июль!L153</f>
        <v>0</v>
      </c>
      <c r="M153" s="167">
        <f>Финплан_ЧечЭ!M153-Финплан_ЧечЭ_июль!M153</f>
        <v>0</v>
      </c>
      <c r="N153" s="167">
        <f>Финплан_ЧечЭ!N153-Финплан_ЧечЭ_июль!N153</f>
        <v>0</v>
      </c>
      <c r="O153" s="167">
        <f>Финплан_ЧечЭ!O153-Финплан_ЧечЭ_июль!O153</f>
        <v>0</v>
      </c>
      <c r="P153" s="167">
        <f>Финплан_ЧечЭ!P153-Финплан_ЧечЭ_июль!P153</f>
        <v>0</v>
      </c>
      <c r="Q153" s="167">
        <f>Финплан_ЧечЭ!Q153-Финплан_ЧечЭ_июль!Q153</f>
        <v>0</v>
      </c>
      <c r="R153" s="167">
        <f>Финплан_ЧечЭ!R153-Финплан_ЧечЭ_июль!R153</f>
        <v>0</v>
      </c>
      <c r="S153" s="168">
        <f>Финплан_ЧечЭ!S153-Финплан_ЧечЭ_июль!S153</f>
        <v>0</v>
      </c>
      <c r="T153" s="167">
        <f>Финплан_ЧечЭ!T153-Финплан_ЧечЭ_июль!T153</f>
        <v>0</v>
      </c>
      <c r="U153" s="168">
        <f>Финплан_ЧечЭ!U153-Финплан_ЧечЭ_июль!U153</f>
        <v>0</v>
      </c>
      <c r="V153" s="169"/>
      <c r="W153" s="170"/>
    </row>
    <row r="154" spans="1:23" s="19" customFormat="1" x14ac:dyDescent="0.25">
      <c r="A154" s="39">
        <v>1</v>
      </c>
      <c r="B154" s="40" t="s">
        <v>16</v>
      </c>
      <c r="C154" s="48" t="s">
        <v>256</v>
      </c>
      <c r="D154" s="239">
        <f>Финплан_ЧечЭ!D154-Финплан_ЧечЭ_июль!D154</f>
        <v>0</v>
      </c>
      <c r="E154" s="239">
        <f>Финплан_ЧечЭ!E154-Финплан_ЧечЭ_июль!E154</f>
        <v>0</v>
      </c>
      <c r="F154" s="239">
        <f>Финплан_ЧечЭ!F154-Финплан_ЧечЭ_июль!F154</f>
        <v>0</v>
      </c>
      <c r="G154" s="239">
        <f>Финплан_ЧечЭ!G154-Финплан_ЧечЭ_июль!G154</f>
        <v>0</v>
      </c>
      <c r="H154" s="239">
        <f>Финплан_ЧечЭ!H154-Финплан_ЧечЭ_июль!H154</f>
        <v>-399.87229207793587</v>
      </c>
      <c r="I154" s="239">
        <f>Финплан_ЧечЭ!I154-Финплан_ЧечЭ_июль!I154</f>
        <v>83.321048281699689</v>
      </c>
      <c r="J154" s="239">
        <f>Финплан_ЧечЭ!J154-Финплан_ЧечЭ_июль!J154</f>
        <v>-1044.8003388079617</v>
      </c>
      <c r="K154" s="239">
        <f>Финплан_ЧечЭ!K154-Финплан_ЧечЭ_июль!K154</f>
        <v>-2333.3313708903765</v>
      </c>
      <c r="L154" s="239">
        <f>Финплан_ЧечЭ!L154-Финплан_ЧечЭ_июль!L154</f>
        <v>-1165.9894426858614</v>
      </c>
      <c r="M154" s="239">
        <f>Финплан_ЧечЭ!M154-Финплан_ЧечЭ_июль!M154</f>
        <v>-1077.5685245093293</v>
      </c>
      <c r="N154" s="239">
        <f>Финплан_ЧечЭ!N154-Финплан_ЧечЭ_июль!N154</f>
        <v>-1298.2439881446721</v>
      </c>
      <c r="O154" s="239">
        <f>Финплан_ЧечЭ!O154-Финплан_ЧечЭ_июль!O154</f>
        <v>-703.84763237991967</v>
      </c>
      <c r="P154" s="239">
        <f>Финплан_ЧечЭ!P154-Финплан_ЧечЭ_июль!P154</f>
        <v>-1470.0672136567925</v>
      </c>
      <c r="Q154" s="239">
        <f>Финплан_ЧечЭ!Q154-Финплан_ЧечЭ_июль!Q154</f>
        <v>-991.07484247870741</v>
      </c>
      <c r="R154" s="239">
        <f>Финплан_ЧечЭ!R154-Финплан_ЧечЭ_июль!R154</f>
        <v>-1542.2454526960635</v>
      </c>
      <c r="S154" s="239">
        <f>Финплан_ЧечЭ!S154-Финплан_ЧечЭ_июль!S154</f>
        <v>-1234.4792885348324</v>
      </c>
      <c r="T154" s="239">
        <f>Финплан_ЧечЭ!T154-Финплан_ЧечЭ_июль!T154</f>
        <v>-7179.0707759735305</v>
      </c>
      <c r="U154" s="239">
        <f>Финплан_ЧечЭ!U154-Финплан_ЧечЭ_июль!U154</f>
        <v>-4890.6660201597479</v>
      </c>
      <c r="V154" s="142"/>
      <c r="W154" s="143"/>
    </row>
    <row r="155" spans="1:23" s="19" customFormat="1" x14ac:dyDescent="0.25">
      <c r="A155" s="12" t="s">
        <v>47</v>
      </c>
      <c r="B155" s="29" t="s">
        <v>169</v>
      </c>
      <c r="C155" s="50" t="s">
        <v>256</v>
      </c>
      <c r="D155" s="124">
        <f>Финплан_ЧечЭ!D155-Финплан_ЧечЭ_июль!D155</f>
        <v>0</v>
      </c>
      <c r="E155" s="244">
        <f>Финплан_ЧечЭ!E155-Финплан_ЧечЭ_июль!E155</f>
        <v>0</v>
      </c>
      <c r="F155" s="244">
        <f>Финплан_ЧечЭ!F155-Финплан_ЧечЭ_июль!F155</f>
        <v>0</v>
      </c>
      <c r="G155" s="153">
        <f>Финплан_ЧечЭ!G155-Финплан_ЧечЭ_июль!G155</f>
        <v>0</v>
      </c>
      <c r="H155" s="153">
        <f>Финплан_ЧечЭ!H155-Финплан_ЧечЭ_июль!H155</f>
        <v>0</v>
      </c>
      <c r="I155" s="153">
        <f>Финплан_ЧечЭ!I155-Финплан_ЧечЭ_июль!I155</f>
        <v>0</v>
      </c>
      <c r="J155" s="244">
        <f>Финплан_ЧечЭ!J155-Финплан_ЧечЭ_июль!J155</f>
        <v>495.14537655353428</v>
      </c>
      <c r="K155" s="244">
        <f>Финплан_ЧечЭ!K155-Финплан_ЧечЭ_июль!K155</f>
        <v>65.281223446465845</v>
      </c>
      <c r="L155" s="244">
        <f>Финплан_ЧечЭ!L155-Финплан_ЧечЭ_июль!L155</f>
        <v>531.39944830753439</v>
      </c>
      <c r="M155" s="244">
        <f>Финплан_ЧечЭ!M155-Финплан_ЧечЭ_июль!M155</f>
        <v>-160.63641886440377</v>
      </c>
      <c r="N155" s="244">
        <f>Финплан_ЧечЭ!N155-Финплан_ЧечЭ_июль!N155</f>
        <v>567.65352006153421</v>
      </c>
      <c r="O155" s="244">
        <f>Финплан_ЧечЭ!O155-Финплан_ЧечЭ_июль!O155</f>
        <v>-165.63540092590358</v>
      </c>
      <c r="P155" s="244">
        <f>Финплан_ЧечЭ!P155-Финплан_ЧечЭ_июль!P155</f>
        <v>603.90759181553426</v>
      </c>
      <c r="Q155" s="244">
        <f>Финплан_ЧечЭ!Q155-Финплан_ЧечЭ_июль!Q155</f>
        <v>-170.63438298740363</v>
      </c>
      <c r="R155" s="244">
        <f>Финплан_ЧечЭ!R155-Финплан_ЧечЭ_июль!R155</f>
        <v>640.16166356953431</v>
      </c>
      <c r="S155" s="249">
        <f>Финплан_ЧечЭ!S155-Финплан_ЧечЭ_июль!S155</f>
        <v>0</v>
      </c>
      <c r="T155" s="244">
        <f>Финплан_ЧечЭ!T155-Финплан_ЧечЭ_июль!T155</f>
        <v>181.27066356953429</v>
      </c>
      <c r="U155" s="249">
        <f>Финплан_ЧечЭ!U155-Финплан_ЧечЭ_июль!U155</f>
        <v>-2801.375212094541</v>
      </c>
      <c r="V155" s="151"/>
      <c r="W155" s="152"/>
    </row>
    <row r="156" spans="1:23" s="19" customFormat="1" x14ac:dyDescent="0.25">
      <c r="A156" s="12" t="s">
        <v>50</v>
      </c>
      <c r="B156" s="29" t="s">
        <v>170</v>
      </c>
      <c r="C156" s="50" t="s">
        <v>256</v>
      </c>
      <c r="D156" s="124">
        <f>Финплан_ЧечЭ!D156-Финплан_ЧечЭ_июль!D156</f>
        <v>0</v>
      </c>
      <c r="E156" s="124">
        <f>Финплан_ЧечЭ!E156-Финплан_ЧечЭ_июль!E156</f>
        <v>0</v>
      </c>
      <c r="F156" s="124">
        <f>Финплан_ЧечЭ!F156-Финплан_ЧечЭ_июль!F156</f>
        <v>0</v>
      </c>
      <c r="G156" s="124">
        <f>Финплан_ЧечЭ!G156-Финплан_ЧечЭ_июль!G156</f>
        <v>0</v>
      </c>
      <c r="H156" s="153">
        <f>Финплан_ЧечЭ!H156-Финплан_ЧечЭ_июль!H156</f>
        <v>495.14537655353428</v>
      </c>
      <c r="I156" s="153">
        <f>Финплан_ЧечЭ!I156-Финплан_ЧечЭ_июль!I156</f>
        <v>65.281223446465845</v>
      </c>
      <c r="J156" s="153">
        <f>Финплан_ЧечЭ!J156-Финплан_ЧечЭ_июль!J156</f>
        <v>531.39944830753439</v>
      </c>
      <c r="K156" s="153">
        <f>Финплан_ЧечЭ!K156-Финплан_ЧечЭ_июль!K156</f>
        <v>-160.63641886440377</v>
      </c>
      <c r="L156" s="153">
        <f>Финплан_ЧечЭ!L156-Финплан_ЧечЭ_июль!L156</f>
        <v>567.65352006153421</v>
      </c>
      <c r="M156" s="153">
        <f>Финплан_ЧечЭ!M156-Финплан_ЧечЭ_июль!M156</f>
        <v>-165.63540092590358</v>
      </c>
      <c r="N156" s="153">
        <f>Финплан_ЧечЭ!N156-Финплан_ЧечЭ_июль!N156</f>
        <v>603.90759181553426</v>
      </c>
      <c r="O156" s="153">
        <f>Финплан_ЧечЭ!O156-Финплан_ЧечЭ_июль!O156</f>
        <v>-170.63438298740363</v>
      </c>
      <c r="P156" s="153">
        <f>Финплан_ЧечЭ!P156-Финплан_ЧечЭ_июль!P156</f>
        <v>640.16166356953431</v>
      </c>
      <c r="Q156" s="153">
        <f>Финплан_ЧечЭ!Q156-Финплан_ЧечЭ_июль!Q156</f>
        <v>-175.63336504890367</v>
      </c>
      <c r="R156" s="153">
        <f>Финплан_ЧечЭ!R156-Финплан_ЧечЭ_июль!R156</f>
        <v>640.16166356953431</v>
      </c>
      <c r="S156" s="150">
        <f>Финплан_ЧечЭ!S156-Финплан_ЧечЭ_июль!S156</f>
        <v>-144.37827535640366</v>
      </c>
      <c r="T156" s="153">
        <f>Финплан_ЧечЭ!T156-Финплан_ЧечЭ_июль!T156</f>
        <v>906.9941474077151</v>
      </c>
      <c r="U156" s="150">
        <f>Финплан_ЧечЭ!U156-Финплан_ЧечЭ_июль!U156</f>
        <v>-2951.3907859715755</v>
      </c>
      <c r="V156" s="151"/>
      <c r="W156" s="152"/>
    </row>
    <row r="157" spans="1:23" s="19" customFormat="1" x14ac:dyDescent="0.25">
      <c r="A157" s="12" t="s">
        <v>51</v>
      </c>
      <c r="B157" s="29" t="s">
        <v>171</v>
      </c>
      <c r="C157" s="50" t="s">
        <v>256</v>
      </c>
      <c r="D157" s="240">
        <f>Финплан_ЧечЭ!D157-Финплан_ЧечЭ_июль!D157</f>
        <v>0</v>
      </c>
      <c r="E157" s="244">
        <f>Финплан_ЧечЭ!E157-Финплан_ЧечЭ_июль!E157</f>
        <v>0</v>
      </c>
      <c r="F157" s="244">
        <f>Финплан_ЧечЭ!F157-Финплан_ЧечЭ_июль!F157</f>
        <v>0</v>
      </c>
      <c r="G157" s="244">
        <f>Финплан_ЧечЭ!G157-Финплан_ЧечЭ_июль!G157</f>
        <v>0</v>
      </c>
      <c r="H157" s="244">
        <f>Финплан_ЧечЭ!H157-Финплан_ЧечЭ_июль!H157</f>
        <v>366</v>
      </c>
      <c r="I157" s="244">
        <f>Финплан_ЧечЭ!I157-Финплан_ЧечЭ_июль!I157</f>
        <v>-291.2724</v>
      </c>
      <c r="J157" s="244">
        <f>Финплан_ЧечЭ!J157-Финплан_ЧечЭ_июль!J157</f>
        <v>0</v>
      </c>
      <c r="K157" s="244">
        <f>Финплан_ЧечЭ!K157-Финплан_ЧечЭ_июль!K157</f>
        <v>0</v>
      </c>
      <c r="L157" s="244">
        <f>Финплан_ЧечЭ!L157-Финплан_ЧечЭ_июль!L157</f>
        <v>0</v>
      </c>
      <c r="M157" s="244">
        <f>Финплан_ЧечЭ!M157-Финплан_ЧечЭ_июль!M157</f>
        <v>0</v>
      </c>
      <c r="N157" s="244">
        <f>Финплан_ЧечЭ!N157-Финплан_ЧечЭ_июль!N157</f>
        <v>0</v>
      </c>
      <c r="O157" s="244">
        <f>Финплан_ЧечЭ!O157-Финплан_ЧечЭ_июль!O157</f>
        <v>0</v>
      </c>
      <c r="P157" s="244">
        <f>Финплан_ЧечЭ!P157-Финплан_ЧечЭ_июль!P157</f>
        <v>0</v>
      </c>
      <c r="Q157" s="244">
        <f>Финплан_ЧечЭ!Q157-Финплан_ЧечЭ_июль!Q157</f>
        <v>0</v>
      </c>
      <c r="R157" s="244">
        <f>Финплан_ЧечЭ!R157-Финплан_ЧечЭ_июль!R157</f>
        <v>0</v>
      </c>
      <c r="S157" s="249">
        <f>Финплан_ЧечЭ!S157-Финплан_ЧечЭ_июль!S157</f>
        <v>0</v>
      </c>
      <c r="T157" s="244">
        <f>Финплан_ЧечЭ!T157-Финплан_ЧечЭ_июль!T157</f>
        <v>0</v>
      </c>
      <c r="U157" s="249">
        <f>Финплан_ЧечЭ!U157-Финплан_ЧечЭ_июль!U157</f>
        <v>-366</v>
      </c>
      <c r="V157" s="151"/>
      <c r="W157" s="152"/>
    </row>
    <row r="158" spans="1:23" s="8" customFormat="1" x14ac:dyDescent="0.25">
      <c r="A158" s="11" t="s">
        <v>148</v>
      </c>
      <c r="B158" s="30" t="s">
        <v>172</v>
      </c>
      <c r="C158" s="49" t="s">
        <v>256</v>
      </c>
      <c r="D158" s="246">
        <f>Финплан_ЧечЭ!D158-Финплан_ЧечЭ_июль!D158</f>
        <v>0</v>
      </c>
      <c r="E158" s="145">
        <f>Финплан_ЧечЭ!E158-Финплан_ЧечЭ_июль!E158</f>
        <v>0</v>
      </c>
      <c r="F158" s="145">
        <f>Финплан_ЧечЭ!F158-Финплан_ЧечЭ_июль!F158</f>
        <v>0</v>
      </c>
      <c r="G158" s="145">
        <f>Финплан_ЧечЭ!G158-Финплан_ЧечЭ_июль!G158</f>
        <v>0</v>
      </c>
      <c r="H158" s="145">
        <f>Финплан_ЧечЭ!H158-Финплан_ЧечЭ_июль!H158</f>
        <v>366</v>
      </c>
      <c r="I158" s="145">
        <f>Финплан_ЧечЭ!I158-Финплан_ЧечЭ_июль!I158</f>
        <v>-366</v>
      </c>
      <c r="J158" s="145">
        <f>Финплан_ЧечЭ!J158-Финплан_ЧечЭ_июль!J158</f>
        <v>0</v>
      </c>
      <c r="K158" s="145">
        <f>Финплан_ЧечЭ!K158-Финплан_ЧечЭ_июль!K158</f>
        <v>0</v>
      </c>
      <c r="L158" s="145">
        <f>Финплан_ЧечЭ!L158-Финплан_ЧечЭ_июль!L158</f>
        <v>0</v>
      </c>
      <c r="M158" s="145">
        <f>Финплан_ЧечЭ!M158-Финплан_ЧечЭ_июль!M158</f>
        <v>0</v>
      </c>
      <c r="N158" s="145">
        <f>Финплан_ЧечЭ!N158-Финплан_ЧечЭ_июль!N158</f>
        <v>0</v>
      </c>
      <c r="O158" s="145">
        <f>Финплан_ЧечЭ!O158-Финплан_ЧечЭ_июль!O158</f>
        <v>0</v>
      </c>
      <c r="P158" s="145">
        <f>Финплан_ЧечЭ!P158-Финплан_ЧечЭ_июль!P158</f>
        <v>0</v>
      </c>
      <c r="Q158" s="145">
        <f>Финплан_ЧечЭ!Q158-Финплан_ЧечЭ_июль!Q158</f>
        <v>0</v>
      </c>
      <c r="R158" s="145">
        <f>Финплан_ЧечЭ!R158-Финплан_ЧечЭ_июль!R158</f>
        <v>0</v>
      </c>
      <c r="S158" s="146">
        <f>Финплан_ЧечЭ!S158-Финплан_ЧечЭ_июль!S158</f>
        <v>0</v>
      </c>
      <c r="T158" s="145">
        <f>Финплан_ЧечЭ!T158-Финплан_ЧечЭ_июль!T158</f>
        <v>0</v>
      </c>
      <c r="U158" s="146">
        <f>Финплан_ЧечЭ!U158-Финплан_ЧечЭ_июль!U158</f>
        <v>-366</v>
      </c>
      <c r="V158" s="147"/>
      <c r="W158" s="148"/>
    </row>
    <row r="159" spans="1:23" s="8" customFormat="1" x14ac:dyDescent="0.25">
      <c r="A159" s="11" t="s">
        <v>151</v>
      </c>
      <c r="B159" s="30" t="s">
        <v>173</v>
      </c>
      <c r="C159" s="49" t="s">
        <v>256</v>
      </c>
      <c r="D159" s="246">
        <f>Финплан_ЧечЭ!D159-Финплан_ЧечЭ_июль!D159</f>
        <v>0</v>
      </c>
      <c r="E159" s="145">
        <f>Финплан_ЧечЭ!E159-Финплан_ЧечЭ_июль!E159</f>
        <v>0</v>
      </c>
      <c r="F159" s="145">
        <f>Финплан_ЧечЭ!F159-Финплан_ЧечЭ_июль!F159</f>
        <v>0</v>
      </c>
      <c r="G159" s="145">
        <f>Финплан_ЧечЭ!G159-Финплан_ЧечЭ_июль!G159</f>
        <v>0</v>
      </c>
      <c r="H159" s="145">
        <f>Финплан_ЧечЭ!H159-Финплан_ЧечЭ_июль!H159</f>
        <v>0</v>
      </c>
      <c r="I159" s="145">
        <f>Финплан_ЧечЭ!I159-Финплан_ЧечЭ_июль!I159</f>
        <v>74.72760000000001</v>
      </c>
      <c r="J159" s="145">
        <f>Финплан_ЧечЭ!J159-Финплан_ЧечЭ_июль!J159</f>
        <v>0</v>
      </c>
      <c r="K159" s="145">
        <f>Финплан_ЧечЭ!K159-Финплан_ЧечЭ_июль!K159</f>
        <v>0</v>
      </c>
      <c r="L159" s="145">
        <f>Финплан_ЧечЭ!L159-Финплан_ЧечЭ_июль!L159</f>
        <v>0</v>
      </c>
      <c r="M159" s="145">
        <f>Финплан_ЧечЭ!M159-Финплан_ЧечЭ_июль!M159</f>
        <v>0</v>
      </c>
      <c r="N159" s="145">
        <f>Финплан_ЧечЭ!N159-Финплан_ЧечЭ_июль!N159</f>
        <v>0</v>
      </c>
      <c r="O159" s="145">
        <f>Финплан_ЧечЭ!O159-Финплан_ЧечЭ_июль!O159</f>
        <v>0</v>
      </c>
      <c r="P159" s="145">
        <f>Финплан_ЧечЭ!P159-Финплан_ЧечЭ_июль!P159</f>
        <v>0</v>
      </c>
      <c r="Q159" s="145">
        <f>Финплан_ЧечЭ!Q159-Финплан_ЧечЭ_июль!Q159</f>
        <v>0</v>
      </c>
      <c r="R159" s="145">
        <f>Финплан_ЧечЭ!R159-Финплан_ЧечЭ_июль!R159</f>
        <v>0</v>
      </c>
      <c r="S159" s="146">
        <f>Финплан_ЧечЭ!S159-Финплан_ЧечЭ_июль!S159</f>
        <v>0</v>
      </c>
      <c r="T159" s="145">
        <f>Финплан_ЧечЭ!T159-Финплан_ЧечЭ_июль!T159</f>
        <v>0</v>
      </c>
      <c r="U159" s="146">
        <f>Финплан_ЧечЭ!U159-Финплан_ЧечЭ_июль!U159</f>
        <v>0</v>
      </c>
      <c r="V159" s="147"/>
      <c r="W159" s="148"/>
    </row>
    <row r="160" spans="1:23" s="8" customFormat="1" x14ac:dyDescent="0.25">
      <c r="A160" s="11" t="s">
        <v>152</v>
      </c>
      <c r="B160" s="30" t="s">
        <v>174</v>
      </c>
      <c r="C160" s="49" t="s">
        <v>256</v>
      </c>
      <c r="D160" s="246">
        <f>Финплан_ЧечЭ!D160-Финплан_ЧечЭ_июль!D160</f>
        <v>0</v>
      </c>
      <c r="E160" s="145">
        <f>Финплан_ЧечЭ!E160-Финплан_ЧечЭ_июль!E160</f>
        <v>0</v>
      </c>
      <c r="F160" s="145">
        <f>Финплан_ЧечЭ!F160-Финплан_ЧечЭ_июль!F160</f>
        <v>0</v>
      </c>
      <c r="G160" s="145">
        <f>Финплан_ЧечЭ!G160-Финплан_ЧечЭ_июль!G160</f>
        <v>0</v>
      </c>
      <c r="H160" s="145">
        <f>Финплан_ЧечЭ!H160-Финплан_ЧечЭ_июль!H160</f>
        <v>0</v>
      </c>
      <c r="I160" s="145">
        <f>Финплан_ЧечЭ!I160-Финплан_ЧечЭ_июль!I160</f>
        <v>0</v>
      </c>
      <c r="J160" s="145">
        <f>Финплан_ЧечЭ!J160-Финплан_ЧечЭ_июль!J160</f>
        <v>0</v>
      </c>
      <c r="K160" s="145">
        <f>Финплан_ЧечЭ!K160-Финплан_ЧечЭ_июль!K160</f>
        <v>0</v>
      </c>
      <c r="L160" s="145">
        <f>Финплан_ЧечЭ!L160-Финплан_ЧечЭ_июль!L160</f>
        <v>0</v>
      </c>
      <c r="M160" s="145">
        <f>Финплан_ЧечЭ!M160-Финплан_ЧечЭ_июль!M160</f>
        <v>0</v>
      </c>
      <c r="N160" s="145">
        <f>Финплан_ЧечЭ!N160-Финплан_ЧечЭ_июль!N160</f>
        <v>0</v>
      </c>
      <c r="O160" s="145">
        <f>Финплан_ЧечЭ!O160-Финплан_ЧечЭ_июль!O160</f>
        <v>0</v>
      </c>
      <c r="P160" s="145">
        <f>Финплан_ЧечЭ!P160-Финплан_ЧечЭ_июль!P160</f>
        <v>0</v>
      </c>
      <c r="Q160" s="145">
        <f>Финплан_ЧечЭ!Q160-Финплан_ЧечЭ_июль!Q160</f>
        <v>0</v>
      </c>
      <c r="R160" s="145">
        <f>Финплан_ЧечЭ!R160-Финплан_ЧечЭ_июль!R160</f>
        <v>0</v>
      </c>
      <c r="S160" s="146">
        <f>Финплан_ЧечЭ!S160-Финплан_ЧечЭ_июль!S160</f>
        <v>0</v>
      </c>
      <c r="T160" s="145">
        <f>Финплан_ЧечЭ!T160-Финплан_ЧечЭ_июль!T160</f>
        <v>0</v>
      </c>
      <c r="U160" s="146">
        <f>Финплан_ЧечЭ!U160-Финплан_ЧечЭ_июль!U160</f>
        <v>0</v>
      </c>
      <c r="V160" s="147"/>
      <c r="W160" s="148"/>
    </row>
    <row r="161" spans="1:23" s="19" customFormat="1" x14ac:dyDescent="0.25">
      <c r="A161" s="12" t="s">
        <v>52</v>
      </c>
      <c r="B161" s="29" t="s">
        <v>160</v>
      </c>
      <c r="C161" s="50" t="s">
        <v>256</v>
      </c>
      <c r="D161" s="240">
        <f>Финплан_ЧечЭ!D161-Финплан_ЧечЭ_июль!D161</f>
        <v>0</v>
      </c>
      <c r="E161" s="240">
        <f>Финплан_ЧечЭ!E161-Финплан_ЧечЭ_июль!E161</f>
        <v>0</v>
      </c>
      <c r="F161" s="240">
        <f>Финплан_ЧечЭ!F161-Финплан_ЧечЭ_июль!F161</f>
        <v>0</v>
      </c>
      <c r="G161" s="240">
        <f>Финплан_ЧечЭ!G161-Финплан_ЧечЭ_июль!G161</f>
        <v>0</v>
      </c>
      <c r="H161" s="240">
        <f>Финплан_ЧечЭ!H161-Финплан_ЧечЭ_июль!H161</f>
        <v>-9.0407000000000153</v>
      </c>
      <c r="I161" s="240">
        <f>Финплан_ЧечЭ!I161-Финплан_ЧечЭ_июль!I161</f>
        <v>-366</v>
      </c>
      <c r="J161" s="240">
        <f>Финплан_ЧечЭ!J161-Финплан_ЧечЭ_июль!J161</f>
        <v>0</v>
      </c>
      <c r="K161" s="240">
        <f>Финплан_ЧечЭ!K161-Финплан_ЧечЭ_июль!K161</f>
        <v>0</v>
      </c>
      <c r="L161" s="240">
        <f>Финплан_ЧечЭ!L161-Финплан_ЧечЭ_июль!L161</f>
        <v>0</v>
      </c>
      <c r="M161" s="240">
        <f>Финплан_ЧечЭ!M161-Финплан_ЧечЭ_июль!M161</f>
        <v>0</v>
      </c>
      <c r="N161" s="240">
        <f>Финплан_ЧечЭ!N161-Финплан_ЧечЭ_июль!N161</f>
        <v>0</v>
      </c>
      <c r="O161" s="240">
        <f>Финплан_ЧечЭ!O161-Финплан_ЧечЭ_июль!O161</f>
        <v>0</v>
      </c>
      <c r="P161" s="240">
        <f>Финплан_ЧечЭ!P161-Финплан_ЧечЭ_июль!P161</f>
        <v>0</v>
      </c>
      <c r="Q161" s="240">
        <f>Финплан_ЧечЭ!Q161-Финплан_ЧечЭ_июль!Q161</f>
        <v>0</v>
      </c>
      <c r="R161" s="240">
        <f>Финплан_ЧечЭ!R161-Финплан_ЧечЭ_июль!R161</f>
        <v>0</v>
      </c>
      <c r="S161" s="240">
        <f>Финплан_ЧечЭ!S161-Финплан_ЧечЭ_июль!S161</f>
        <v>0</v>
      </c>
      <c r="T161" s="240">
        <f>Финплан_ЧечЭ!T161-Финплан_ЧечЭ_июль!T161</f>
        <v>-375.04070000000002</v>
      </c>
      <c r="U161" s="240">
        <f>Финплан_ЧечЭ!U161-Финплан_ЧечЭ_июль!U161</f>
        <v>-366</v>
      </c>
      <c r="V161" s="151"/>
      <c r="W161" s="152"/>
    </row>
    <row r="162" spans="1:23" s="19" customFormat="1" x14ac:dyDescent="0.25">
      <c r="A162" s="12" t="s">
        <v>53</v>
      </c>
      <c r="B162" s="29" t="s">
        <v>175</v>
      </c>
      <c r="C162" s="50"/>
      <c r="D162" s="240">
        <f>Финплан_ЧечЭ!D162-Финплан_ЧечЭ_июль!D162</f>
        <v>0</v>
      </c>
      <c r="E162" s="240">
        <f>Финплан_ЧечЭ!E162-Финплан_ЧечЭ_июль!E162</f>
        <v>0</v>
      </c>
      <c r="F162" s="240">
        <f>Финплан_ЧечЭ!F162-Финплан_ЧечЭ_июль!F162</f>
        <v>0</v>
      </c>
      <c r="G162" s="240">
        <f>Финплан_ЧечЭ!G162-Финплан_ЧечЭ_июль!G162</f>
        <v>0</v>
      </c>
      <c r="H162" s="240">
        <f>Финплан_ЧечЭ!H162-Финплан_ЧечЭ_июль!H162</f>
        <v>-0.8167702819485565</v>
      </c>
      <c r="I162" s="240">
        <f>Финплан_ЧечЭ!I162-Финплан_ЧечЭ_июль!I162</f>
        <v>-1.1709713861209354</v>
      </c>
      <c r="J162" s="240">
        <f>Финплан_ЧечЭ!J162-Финплан_ЧечЭ_июль!J162</f>
        <v>1.0650774225532842</v>
      </c>
      <c r="K162" s="240">
        <f>Финплан_ЧечЭ!K162-Финплан_ЧечЭ_июль!K162</f>
        <v>-0.77303944811657099</v>
      </c>
      <c r="L162" s="240">
        <f>Финплан_ЧечЭ!L162-Финплан_ЧечЭ_июль!L162</f>
        <v>1.6605043077499559</v>
      </c>
      <c r="M162" s="240">
        <f>Финплан_ЧечЭ!M162-Финплан_ЧечЭ_июль!M162</f>
        <v>-15.703715538382736</v>
      </c>
      <c r="N162" s="240">
        <f>Финплан_ЧечЭ!N162-Финплан_ЧечЭ_июль!N162</f>
        <v>23.179672282269504</v>
      </c>
      <c r="O162" s="240">
        <f>Финплан_ЧечЭ!O162-Финплан_ЧечЭ_июль!O162</f>
        <v>-6.274805668058427</v>
      </c>
      <c r="P162" s="240">
        <f>Финплан_ЧечЭ!P162-Финплан_ЧечЭ_июль!P162</f>
        <v>-15.59572734424764</v>
      </c>
      <c r="Q162" s="240">
        <f>Финплан_ЧечЭ!Q162-Финплан_ЧечЭ_июль!Q162</f>
        <v>-3.2991177435471468</v>
      </c>
      <c r="R162" s="240">
        <f>Финплан_ЧечЭ!R162-Финплан_ЧечЭ_июль!R162</f>
        <v>-5.190123232571155</v>
      </c>
      <c r="S162" s="240">
        <f>Финплан_ЧечЭ!S162-Финплан_ЧечЭ_июль!S162</f>
        <v>-2.4690685223083868</v>
      </c>
      <c r="T162" s="240">
        <f>Финплан_ЧечЭ!T162-Финплан_ЧечЭ_июль!T162</f>
        <v>-5.611707054410779</v>
      </c>
      <c r="U162" s="240">
        <f>Финплан_ЧечЭ!U162-Финплан_ЧечЭ_июль!U162</f>
        <v>-3.0304384323740967</v>
      </c>
      <c r="V162" s="151"/>
      <c r="W162" s="152"/>
    </row>
    <row r="163" spans="1:23" s="19" customFormat="1" x14ac:dyDescent="0.25">
      <c r="A163" s="12" t="s">
        <v>124</v>
      </c>
      <c r="B163" s="29" t="s">
        <v>176</v>
      </c>
      <c r="C163" s="50" t="s">
        <v>256</v>
      </c>
      <c r="D163" s="124">
        <f>Финплан_ЧечЭ!D163-Финплан_ЧечЭ_июль!D163</f>
        <v>0</v>
      </c>
      <c r="E163" s="124">
        <f>Финплан_ЧечЭ!E163-Финплан_ЧечЭ_июль!E163</f>
        <v>0</v>
      </c>
      <c r="F163" s="124">
        <f>Финплан_ЧечЭ!F163-Финплан_ЧечЭ_июль!F163</f>
        <v>0</v>
      </c>
      <c r="G163" s="124">
        <f>Финплан_ЧечЭ!G163-Финплан_ЧечЭ_июль!G163</f>
        <v>0</v>
      </c>
      <c r="H163" s="270">
        <f>Финплан_ЧечЭ!H163-Финплан_ЧечЭ_июль!H163</f>
        <v>-437.68777150093342</v>
      </c>
      <c r="I163" s="153">
        <f>Финплан_ЧечЭ!I163-Финплан_ЧечЭ_июль!I163</f>
        <v>597.10787235005319</v>
      </c>
      <c r="J163" s="153">
        <f>Финплан_ЧечЭ!J163-Финплан_ЧечЭ_июль!J163</f>
        <v>-297.89405716839815</v>
      </c>
      <c r="K163" s="153">
        <f>Финплан_ЧечЭ!K163-Финплан_ЧечЭ_июль!K163</f>
        <v>649.99547631769792</v>
      </c>
      <c r="L163" s="153">
        <f>Финплан_ЧечЭ!L163-Финплан_ЧечЭ_июль!L163</f>
        <v>64.31813896438814</v>
      </c>
      <c r="M163" s="153">
        <f>Финплан_ЧечЭ!M163-Финплан_ЧечЭ_июль!M163</f>
        <v>620.70781483453197</v>
      </c>
      <c r="N163" s="153">
        <f>Финплан_ЧечЭ!N163-Финплан_ЧечЭ_июль!N163</f>
        <v>679.32951914179648</v>
      </c>
      <c r="O163" s="153">
        <f>Финплан_ЧечЭ!O163-Финплан_ЧечЭ_июль!O163</f>
        <v>324.11362529883627</v>
      </c>
      <c r="P163" s="153">
        <f>Финплан_ЧечЭ!P163-Финплан_ЧечЭ_июль!P163</f>
        <v>1269.1607424538765</v>
      </c>
      <c r="Q163" s="153">
        <f>Финплан_ЧечЭ!Q163-Финплан_ЧечЭ_июль!Q163</f>
        <v>-76.969465399466571</v>
      </c>
      <c r="R163" s="153">
        <f>Финплан_ЧечЭ!R163-Финплан_ЧечЭ_июль!R163</f>
        <v>1714.3408011319082</v>
      </c>
      <c r="S163" s="153">
        <f>Финплан_ЧечЭ!S163-Финплан_ЧечЭ_июль!S163</f>
        <v>-508.92660030176421</v>
      </c>
      <c r="T163" s="153">
        <f>Финплан_ЧечЭ!T163-Финплан_ЧечЭ_июль!T163</f>
        <v>-5204.2868188257071</v>
      </c>
      <c r="U163" s="153">
        <f>Финплан_ЧечЭ!U163-Финплан_ЧечЭ_июль!U163</f>
        <v>-7559.6179812570554</v>
      </c>
      <c r="V163" s="151"/>
      <c r="W163" s="152"/>
    </row>
    <row r="164" spans="1:23" s="8" customFormat="1" ht="25.5" x14ac:dyDescent="0.25">
      <c r="A164" s="11" t="s">
        <v>139</v>
      </c>
      <c r="B164" s="118" t="s">
        <v>334</v>
      </c>
      <c r="C164" s="49" t="s">
        <v>256</v>
      </c>
      <c r="D164" s="120">
        <f>Финплан_ЧечЭ!D164-Финплан_ЧечЭ_июль!D164</f>
        <v>0</v>
      </c>
      <c r="E164" s="145">
        <f>Финплан_ЧечЭ!E164-Финплан_ЧечЭ_июль!E164</f>
        <v>0</v>
      </c>
      <c r="F164" s="145">
        <f>Финплан_ЧечЭ!F164-Финплан_ЧечЭ_июль!F164</f>
        <v>0</v>
      </c>
      <c r="G164" s="145">
        <f>Финплан_ЧечЭ!G164-Финплан_ЧечЭ_июль!G164</f>
        <v>0</v>
      </c>
      <c r="H164" s="145">
        <f>Финплан_ЧечЭ!H164-Финплан_ЧечЭ_июль!H164</f>
        <v>0</v>
      </c>
      <c r="I164" s="153">
        <f>Финплан_ЧечЭ!I164-Финплан_ЧечЭ_июль!I164</f>
        <v>63.999696</v>
      </c>
      <c r="J164" s="145">
        <f>Финплан_ЧечЭ!J164-Финплан_ЧечЭ_июль!J164</f>
        <v>-60.70688566746469</v>
      </c>
      <c r="K164" s="145">
        <f>Финплан_ЧечЭ!K164-Финплан_ЧечЭ_июль!K164</f>
        <v>-392.70491053752426</v>
      </c>
      <c r="L164" s="145">
        <f>Финплан_ЧечЭ!L164-Финплан_ЧечЭ_июль!L164</f>
        <v>304.75621046532132</v>
      </c>
      <c r="M164" s="145">
        <f>Финплан_ЧечЭ!M164-Финплан_ЧечЭ_июль!M164</f>
        <v>-590.0263217048664</v>
      </c>
      <c r="N164" s="145">
        <f>Финплан_ЧечЭ!N164-Финплан_ЧечЭ_июль!N164</f>
        <v>691.45469064272993</v>
      </c>
      <c r="O164" s="145">
        <f>Финплан_ЧечЭ!O164-Финплан_ЧечЭ_июль!O164</f>
        <v>-830.50240164483978</v>
      </c>
      <c r="P164" s="145">
        <f>Финплан_ЧечЭ!P164-Финплан_ЧечЭ_июль!P164</f>
        <v>1100.8690944857499</v>
      </c>
      <c r="Q164" s="145">
        <f>Финплан_ЧечЭ!Q164-Финплан_ЧечЭ_июль!Q164</f>
        <v>-1119.0456288002183</v>
      </c>
      <c r="R164" s="145">
        <f>Финплан_ЧечЭ!R164-Финплан_ЧечЭ_июль!R164</f>
        <v>1571.9552121373085</v>
      </c>
      <c r="S164" s="150">
        <f>Финплан_ЧечЭ!S164-Финплан_ЧечЭ_июль!S164</f>
        <v>-1459.0141021922827</v>
      </c>
      <c r="T164" s="145">
        <f>Финплан_ЧечЭ!T164-Финплан_ЧечЭ_июль!T164</f>
        <v>-2037.6866645385458</v>
      </c>
      <c r="U164" s="150">
        <f>Финплан_ЧечЭ!U164-Финплан_ЧечЭ_июль!U164</f>
        <v>-5865.9652755748793</v>
      </c>
      <c r="V164" s="147"/>
      <c r="W164" s="148"/>
    </row>
    <row r="165" spans="1:23" s="8" customFormat="1" x14ac:dyDescent="0.25">
      <c r="A165" s="11"/>
      <c r="B165" s="34" t="s">
        <v>179</v>
      </c>
      <c r="C165" s="49" t="s">
        <v>256</v>
      </c>
      <c r="D165" s="120">
        <f>Финплан_ЧечЭ!D165-Финплан_ЧечЭ_июль!D165</f>
        <v>0</v>
      </c>
      <c r="E165" s="145">
        <f>Финплан_ЧечЭ!E165-Финплан_ЧечЭ_июль!E165</f>
        <v>0</v>
      </c>
      <c r="F165" s="145">
        <f>Финплан_ЧечЭ!F165-Финплан_ЧечЭ_июль!F165</f>
        <v>0</v>
      </c>
      <c r="G165" s="145">
        <f>Финплан_ЧечЭ!G165-Финплан_ЧечЭ_июль!G165</f>
        <v>0</v>
      </c>
      <c r="H165" s="145">
        <f>Финплан_ЧечЭ!H165-Финплан_ЧечЭ_июль!H165</f>
        <v>0</v>
      </c>
      <c r="I165" s="153">
        <f>Финплан_ЧечЭ!I165-Финплан_ЧечЭ_июль!I165</f>
        <v>55.619611620000001</v>
      </c>
      <c r="J165" s="145">
        <f>Финплан_ЧечЭ!J165-Финплан_ЧечЭ_июль!J165</f>
        <v>334.36606352532999</v>
      </c>
      <c r="K165" s="145">
        <f>Финплан_ЧечЭ!K165-Финплан_ЧечЭ_июль!K165</f>
        <v>-352.7403065591995</v>
      </c>
      <c r="L165" s="145">
        <f>Финплан_ЧечЭ!L165-Финплан_ЧечЭ_июль!L165</f>
        <v>690.51326154836374</v>
      </c>
      <c r="M165" s="145">
        <f>Финплан_ЧечЭ!M165-Финплан_ЧечЭ_июль!M165</f>
        <v>-685.9154393901315</v>
      </c>
      <c r="N165" s="145">
        <f>Финплан_ЧечЭ!N165-Финплан_ЧечЭ_июль!N165</f>
        <v>1067.6782126126893</v>
      </c>
      <c r="O165" s="145">
        <f>Финплан_ЧечЭ!O165-Финплан_ЧечЭ_июль!O165</f>
        <v>-981.84101082794177</v>
      </c>
      <c r="P165" s="145">
        <f>Финплан_ЧечЭ!P165-Финплан_ЧечЭ_июль!P165</f>
        <v>1467.3270372993904</v>
      </c>
      <c r="Q165" s="145">
        <f>Финплан_ЧечЭ!Q165-Финплан_ЧечЭ_июль!Q165</f>
        <v>-1237.1243110107075</v>
      </c>
      <c r="R165" s="145">
        <f>Финплан_ЧечЭ!R165-Финплан_ЧечЭ_июль!R165</f>
        <v>1891.3045431857931</v>
      </c>
      <c r="S165" s="150">
        <f>Финплан_ЧечЭ!S165-Финплан_ЧечЭ_июль!S165</f>
        <v>-1543.1568560901858</v>
      </c>
      <c r="T165" s="145">
        <f>Финплан_ЧечЭ!T165-Финплан_ЧечЭ_июль!T165</f>
        <v>1557.5865879235118</v>
      </c>
      <c r="U165" s="150">
        <f>Финплан_ЧечЭ!U165-Финплан_ЧечЭ_июль!U165</f>
        <v>-5513.69548019182</v>
      </c>
      <c r="V165" s="147"/>
      <c r="W165" s="148"/>
    </row>
    <row r="166" spans="1:23" s="8" customFormat="1" x14ac:dyDescent="0.25">
      <c r="A166" s="11" t="s">
        <v>140</v>
      </c>
      <c r="B166" s="30" t="s">
        <v>178</v>
      </c>
      <c r="C166" s="49" t="s">
        <v>256</v>
      </c>
      <c r="D166" s="241">
        <f>Финплан_ЧечЭ!D166-Финплан_ЧечЭ_июль!D166</f>
        <v>0</v>
      </c>
      <c r="E166" s="241">
        <f>Финплан_ЧечЭ!E166-Финплан_ЧечЭ_июль!E166</f>
        <v>0</v>
      </c>
      <c r="F166" s="241">
        <f>Финплан_ЧечЭ!F166-Финплан_ЧечЭ_июль!F166</f>
        <v>0</v>
      </c>
      <c r="G166" s="241">
        <f>Финплан_ЧечЭ!G166-Финплан_ЧечЭ_июль!G166</f>
        <v>0</v>
      </c>
      <c r="H166" s="241">
        <f>Финплан_ЧечЭ!H166-Финплан_ЧечЭ_июль!H166</f>
        <v>-437.68777150093342</v>
      </c>
      <c r="I166" s="241">
        <f>Финплан_ЧечЭ!I166-Финплан_ЧечЭ_июль!I166</f>
        <v>533.1081763500531</v>
      </c>
      <c r="J166" s="241">
        <f>Финплан_ЧечЭ!J166-Финплан_ЧечЭ_июль!J166</f>
        <v>-237.18717150093346</v>
      </c>
      <c r="K166" s="241">
        <f>Финплан_ЧечЭ!K166-Финплан_ЧечЭ_июль!K166</f>
        <v>1042.700386855222</v>
      </c>
      <c r="L166" s="241">
        <f>Финплан_ЧечЭ!L166-Финплан_ЧечЭ_июль!L166</f>
        <v>-240.43807150093312</v>
      </c>
      <c r="M166" s="241">
        <f>Финплан_ЧечЭ!M166-Финплан_ЧечЭ_июль!M166</f>
        <v>1210.7341365393986</v>
      </c>
      <c r="N166" s="241">
        <f>Финплан_ЧечЭ!N166-Финплан_ЧечЭ_июль!N166</f>
        <v>-12.125171500933504</v>
      </c>
      <c r="O166" s="241">
        <f>Финплан_ЧечЭ!O166-Финплан_ЧечЭ_июль!O166</f>
        <v>1154.6160269436762</v>
      </c>
      <c r="P166" s="241">
        <f>Финплан_ЧечЭ!P166-Финплан_ЧечЭ_июль!P166</f>
        <v>168.29164796812665</v>
      </c>
      <c r="Q166" s="241">
        <f>Финплан_ЧечЭ!Q166-Финплан_ЧечЭ_июль!Q166</f>
        <v>1042.0761634007517</v>
      </c>
      <c r="R166" s="241">
        <f>Финплан_ЧечЭ!R166-Финплан_ЧечЭ_июль!R166</f>
        <v>142.38558899459963</v>
      </c>
      <c r="S166" s="241">
        <f>Финплан_ЧечЭ!S166-Финплан_ЧечЭ_июль!S166</f>
        <v>950.08750189051852</v>
      </c>
      <c r="T166" s="241">
        <f>Финплан_ЧечЭ!T166-Финплан_ЧечЭ_июль!T166</f>
        <v>-3166.6001542871618</v>
      </c>
      <c r="U166" s="241">
        <f>Финплан_ЧечЭ!U166-Финплан_ЧечЭ_июль!U166</f>
        <v>-1693.652705682176</v>
      </c>
      <c r="V166" s="147"/>
      <c r="W166" s="148"/>
    </row>
    <row r="167" spans="1:23" s="8" customFormat="1" x14ac:dyDescent="0.25">
      <c r="A167" s="11"/>
      <c r="B167" s="34" t="s">
        <v>179</v>
      </c>
      <c r="C167" s="49" t="s">
        <v>256</v>
      </c>
      <c r="D167" s="120">
        <f>Финплан_ЧечЭ!D167-Финплан_ЧечЭ_июль!D167</f>
        <v>0</v>
      </c>
      <c r="E167" s="145">
        <f>Финплан_ЧечЭ!E167-Финплан_ЧечЭ_июль!E167</f>
        <v>0</v>
      </c>
      <c r="F167" s="145">
        <f>Финплан_ЧечЭ!F167-Финплан_ЧечЭ_июль!F167</f>
        <v>0</v>
      </c>
      <c r="G167" s="145">
        <f>Финплан_ЧечЭ!G167-Финплан_ЧечЭ_июль!G167</f>
        <v>0</v>
      </c>
      <c r="H167" s="269">
        <f>Финплан_ЧечЭ!H167-Финплан_ЧечЭ_июль!H167</f>
        <v>-590.16734141156724</v>
      </c>
      <c r="I167" s="145">
        <f>Финплан_ЧечЭ!I167-Финплан_ЧечЭ_июль!I167</f>
        <v>-455.32995181380778</v>
      </c>
      <c r="J167" s="145">
        <f>Финплан_ЧечЭ!J167-Финплан_ЧечЭ_июль!J167</f>
        <v>-571.55323502626334</v>
      </c>
      <c r="K167" s="145">
        <f>Финплан_ЧечЭ!K167-Финплан_ЧечЭ_июль!K167</f>
        <v>1118.4012986775369</v>
      </c>
      <c r="L167" s="145">
        <f>Финплан_ЧечЭ!L167-Финплан_ЧечЭ_июль!L167</f>
        <v>-530.94264030088016</v>
      </c>
      <c r="M167" s="145">
        <f>Финплан_ЧечЭ!M167-Финплан_ЧечЭ_июль!M167</f>
        <v>1368.1535651018846</v>
      </c>
      <c r="N167" s="145">
        <f>Финплан_ЧечЭ!N167-Финплан_ЧечЭ_июль!N167</f>
        <v>-242.94264030088019</v>
      </c>
      <c r="O167" s="145">
        <f>Финплан_ЧечЭ!O167-Финплан_ЧечЭ_июль!O167</f>
        <v>1368.1535651018846</v>
      </c>
      <c r="P167" s="145">
        <f>Финплан_ЧечЭ!P167-Финплан_ЧечЭ_июль!P167</f>
        <v>-58.235020831820087</v>
      </c>
      <c r="Q167" s="145">
        <f>Финплан_ЧечЭ!Q167-Финплан_ЧечЭ_июль!Q167</f>
        <v>1252.7800814012637</v>
      </c>
      <c r="R167" s="145">
        <f>Финплан_ЧечЭ!R167-Финплан_ЧечЭ_июль!R167</f>
        <v>-58.235020831820087</v>
      </c>
      <c r="S167" s="279">
        <f>Финплан_ЧечЭ!S167-Финплан_ЧечЭ_июль!S167</f>
        <v>1136.3558122955344</v>
      </c>
      <c r="T167" s="145">
        <f>Финплан_ЧечЭ!T167-Финплан_ЧечЭ_июль!T167</f>
        <v>-3099.4577727777951</v>
      </c>
      <c r="U167" s="146">
        <f>Финплан_ЧечЭ!U167-Финплан_ЧечЭ_июль!U167</f>
        <v>-7.0367708267727949</v>
      </c>
      <c r="V167" s="147"/>
      <c r="W167" s="148"/>
    </row>
    <row r="168" spans="1:23" s="19" customFormat="1" x14ac:dyDescent="0.25">
      <c r="A168" s="12" t="s">
        <v>125</v>
      </c>
      <c r="B168" s="29" t="s">
        <v>180</v>
      </c>
      <c r="C168" s="50" t="s">
        <v>256</v>
      </c>
      <c r="D168" s="124">
        <f>Финплан_ЧечЭ!D168-Финплан_ЧечЭ_июль!D168</f>
        <v>0</v>
      </c>
      <c r="E168" s="124">
        <f>Финплан_ЧечЭ!E168-Финплан_ЧечЭ_июль!E168</f>
        <v>0</v>
      </c>
      <c r="F168" s="124">
        <f>Финплан_ЧечЭ!F168-Финплан_ЧечЭ_июль!F168</f>
        <v>0</v>
      </c>
      <c r="G168" s="124">
        <f>Финплан_ЧечЭ!G168-Финплан_ЧечЭ_июль!G168</f>
        <v>0</v>
      </c>
      <c r="H168" s="153">
        <f>Финплан_ЧечЭ!H168-Финплан_ЧечЭ_июль!H168</f>
        <v>-213.39013182944336</v>
      </c>
      <c r="I168" s="153">
        <f>Финплан_ЧечЭ!I168-Финплан_ЧечЭ_июль!I168</f>
        <v>1401.2154653193998</v>
      </c>
      <c r="J168" s="153">
        <f>Финплан_ЧечЭ!J168-Финплан_ЧечЭ_июль!J168</f>
        <v>488.96997020451613</v>
      </c>
      <c r="K168" s="153">
        <f>Финплан_ЧечЭ!K168-Финплан_ЧечЭ_июль!K168</f>
        <v>2802.9775178094906</v>
      </c>
      <c r="L168" s="153">
        <f>Финплан_ЧечЭ!L168-Финплан_ЧечЭ_июль!L168</f>
        <v>1421.1489324840106</v>
      </c>
      <c r="M168" s="153">
        <f>Финплан_ЧечЭ!M168-Финплан_ЧечЭ_июль!M168</f>
        <v>3761.8004868051821</v>
      </c>
      <c r="N168" s="153">
        <f>Финплан_ЧечЭ!N168-Финплан_ЧечЭ_июль!N168</f>
        <v>1932.1919750022189</v>
      </c>
      <c r="O168" s="153">
        <f>Финплан_ЧечЭ!O168-Финплан_ЧечЭ_июль!O168</f>
        <v>4246.5158025617638</v>
      </c>
      <c r="P168" s="153">
        <f>Финплан_ЧечЭ!P168-Финплан_ЧечЭ_июль!P168</f>
        <v>2896.7025346063679</v>
      </c>
      <c r="Q168" s="153">
        <f>Финплан_ЧечЭ!Q168-Финплан_ЧечЭ_июль!Q168</f>
        <v>4764.9218978996614</v>
      </c>
      <c r="R168" s="153">
        <f>Финплан_ЧечЭ!R168-Финплан_ЧечЭ_июль!R168</f>
        <v>3649.7756401531833</v>
      </c>
      <c r="S168" s="150">
        <f>Финплан_ЧечЭ!S168-Финплан_ЧечЭ_июль!S168</f>
        <v>5329.9145876082448</v>
      </c>
      <c r="T168" s="153">
        <f>Финплан_ЧечЭ!T168-Финплан_ЧечЭ_июль!T168</f>
        <v>-3529.5329729014011</v>
      </c>
      <c r="U168" s="150">
        <f>Финплан_ЧечЭ!U168-Финплан_ЧечЭ_июль!U168</f>
        <v>-326.19872085561019</v>
      </c>
      <c r="V168" s="151"/>
      <c r="W168" s="152"/>
    </row>
    <row r="169" spans="1:23" s="19" customFormat="1" x14ac:dyDescent="0.25">
      <c r="A169" s="11" t="s">
        <v>143</v>
      </c>
      <c r="B169" s="30" t="s">
        <v>181</v>
      </c>
      <c r="C169" s="49" t="s">
        <v>256</v>
      </c>
      <c r="D169" s="246">
        <f>Финплан_ЧечЭ!D169-Финплан_ЧечЭ_июль!D169</f>
        <v>0</v>
      </c>
      <c r="E169" s="145">
        <f>Финплан_ЧечЭ!E169-Финплан_ЧечЭ_июль!E169</f>
        <v>0</v>
      </c>
      <c r="F169" s="145">
        <f>Финплан_ЧечЭ!F169-Финплан_ЧечЭ_июль!F169</f>
        <v>0</v>
      </c>
      <c r="G169" s="145">
        <f>Финплан_ЧечЭ!G169-Финплан_ЧечЭ_июль!G169</f>
        <v>0</v>
      </c>
      <c r="H169" s="269">
        <f>Финплан_ЧечЭ!H169-Финплан_ЧечЭ_июль!H169</f>
        <v>6.2288735587210962</v>
      </c>
      <c r="I169" s="145">
        <f>Финплан_ЧечЭ!I169-Финплан_ЧечЭ_июль!I169</f>
        <v>-9.2178729439999962</v>
      </c>
      <c r="J169" s="145">
        <f>Финплан_ЧечЭ!J169-Финплан_ЧечЭ_июль!J169</f>
        <v>8.0421880906907859</v>
      </c>
      <c r="K169" s="145">
        <f>Финплан_ЧечЭ!K169-Финплан_ЧечЭ_июль!K169</f>
        <v>-8.8670729439999896</v>
      </c>
      <c r="L169" s="145">
        <f>Финплан_ЧечЭ!L169-Финплан_ЧечЭ_июль!L169</f>
        <v>13.809627846377687</v>
      </c>
      <c r="M169" s="145">
        <f>Финплан_ЧечЭ!M169-Финплан_ЧечЭ_июль!M169</f>
        <v>-8.8670729439999896</v>
      </c>
      <c r="N169" s="145">
        <f>Финплан_ЧечЭ!N169-Финплан_ЧечЭ_июль!N169</f>
        <v>11.371666697129889</v>
      </c>
      <c r="O169" s="145">
        <f>Финплан_ЧечЭ!O169-Финплан_ЧечЭ_июль!O169</f>
        <v>-8.8670729439999896</v>
      </c>
      <c r="P169" s="145">
        <f>Финплан_ЧечЭ!P169-Финплан_ЧечЭ_июль!P169</f>
        <v>21.72989382623874</v>
      </c>
      <c r="Q169" s="145">
        <f>Финплан_ЧечЭ!Q169-Финплан_ЧечЭ_июль!Q169</f>
        <v>-8.8670729439999896</v>
      </c>
      <c r="R169" s="145">
        <f>Финплан_ЧечЭ!R169-Финплан_ЧечЭ_июль!R169</f>
        <v>32.529287289972814</v>
      </c>
      <c r="S169" s="281">
        <f>Финплан_ЧечЭ!S169-Финплан_ЧечЭ_июль!S169</f>
        <v>-8.8670729439999896</v>
      </c>
      <c r="T169" s="254">
        <f>Финплан_ЧечЭ!T169-Финплан_ЧечЭ_июль!T169</f>
        <v>16.914316974430115</v>
      </c>
      <c r="U169" s="249">
        <f>Финплан_ЧечЭ!U169-Финплан_ЧечЭ_июль!U169</f>
        <v>-62.666437663999972</v>
      </c>
      <c r="V169" s="147"/>
      <c r="W169" s="148"/>
    </row>
    <row r="170" spans="1:23" s="19" customFormat="1" x14ac:dyDescent="0.25">
      <c r="A170" s="11"/>
      <c r="B170" s="34" t="s">
        <v>179</v>
      </c>
      <c r="C170" s="49" t="s">
        <v>256</v>
      </c>
      <c r="D170" s="246">
        <f>Финплан_ЧечЭ!D170-Финплан_ЧечЭ_июль!D170</f>
        <v>0</v>
      </c>
      <c r="E170" s="145">
        <f>Финплан_ЧечЭ!E170-Финплан_ЧечЭ_июль!E170</f>
        <v>0</v>
      </c>
      <c r="F170" s="145">
        <f>Финплан_ЧечЭ!F170-Финплан_ЧечЭ_июль!F170</f>
        <v>0</v>
      </c>
      <c r="G170" s="145">
        <f>Финплан_ЧечЭ!G170-Финплан_ЧечЭ_июль!G170</f>
        <v>0</v>
      </c>
      <c r="H170" s="145">
        <f>Финплан_ЧечЭ!H170-Финплан_ЧечЭ_июль!H170</f>
        <v>0</v>
      </c>
      <c r="I170" s="145">
        <f>Финплан_ЧечЭ!I170-Финплан_ЧечЭ_июль!I170</f>
        <v>0</v>
      </c>
      <c r="J170" s="145">
        <f>Финплан_ЧечЭ!J170-Финплан_ЧечЭ_июль!J170</f>
        <v>0</v>
      </c>
      <c r="K170" s="145">
        <f>Финплан_ЧечЭ!K170-Финплан_ЧечЭ_июль!K170</f>
        <v>0</v>
      </c>
      <c r="L170" s="145">
        <f>Финплан_ЧечЭ!L170-Финплан_ЧечЭ_июль!L170</f>
        <v>0</v>
      </c>
      <c r="M170" s="145">
        <f>Финплан_ЧечЭ!M170-Финплан_ЧечЭ_июль!M170</f>
        <v>0</v>
      </c>
      <c r="N170" s="145">
        <f>Финплан_ЧечЭ!N170-Финплан_ЧечЭ_июль!N170</f>
        <v>0</v>
      </c>
      <c r="O170" s="145">
        <f>Финплан_ЧечЭ!O170-Финплан_ЧечЭ_июль!O170</f>
        <v>0</v>
      </c>
      <c r="P170" s="145">
        <f>Финплан_ЧечЭ!P170-Финплан_ЧечЭ_июль!P170</f>
        <v>0</v>
      </c>
      <c r="Q170" s="145">
        <f>Финплан_ЧечЭ!Q170-Финплан_ЧечЭ_июль!Q170</f>
        <v>0</v>
      </c>
      <c r="R170" s="145">
        <f>Финплан_ЧечЭ!R170-Финплан_ЧечЭ_июль!R170</f>
        <v>0</v>
      </c>
      <c r="S170" s="281">
        <f>Финплан_ЧечЭ!S170-Финплан_ЧечЭ_июль!S170</f>
        <v>0</v>
      </c>
      <c r="T170" s="145">
        <f>Финплан_ЧечЭ!T170-Финплан_ЧечЭ_июль!T170</f>
        <v>0</v>
      </c>
      <c r="U170" s="150">
        <f>Финплан_ЧечЭ!U170-Финплан_ЧечЭ_июль!U170</f>
        <v>0</v>
      </c>
      <c r="V170" s="147"/>
      <c r="W170" s="148"/>
    </row>
    <row r="171" spans="1:23" s="19" customFormat="1" x14ac:dyDescent="0.25">
      <c r="A171" s="11" t="s">
        <v>144</v>
      </c>
      <c r="B171" s="30" t="s">
        <v>182</v>
      </c>
      <c r="C171" s="49" t="s">
        <v>256</v>
      </c>
      <c r="D171" s="246">
        <f>Финплан_ЧечЭ!D171-Финплан_ЧечЭ_июль!D171</f>
        <v>0</v>
      </c>
      <c r="E171" s="145">
        <f>Финплан_ЧечЭ!E171-Финплан_ЧечЭ_июль!E171</f>
        <v>0</v>
      </c>
      <c r="F171" s="145">
        <f>Финплан_ЧечЭ!F171-Финплан_ЧечЭ_июль!F171</f>
        <v>0</v>
      </c>
      <c r="G171" s="145">
        <f>Финплан_ЧечЭ!G171-Финплан_ЧечЭ_июль!G171</f>
        <v>-297.77800000000002</v>
      </c>
      <c r="H171" s="269">
        <f>Финплан_ЧечЭ!H171-Финплан_ЧечЭ_июль!H171</f>
        <v>-786.03091128954134</v>
      </c>
      <c r="I171" s="145">
        <f>Финплан_ЧечЭ!I171-Финплан_ЧечЭ_июль!I171</f>
        <v>619.59494314467793</v>
      </c>
      <c r="J171" s="145">
        <f>Финплан_ЧечЭ!J171-Финплан_ЧечЭ_июль!J171</f>
        <v>-569.05869565074113</v>
      </c>
      <c r="K171" s="145">
        <f>Финплан_ЧечЭ!K171-Финплан_ЧечЭ_июль!K171</f>
        <v>1769.1775766193578</v>
      </c>
      <c r="L171" s="145">
        <f>Финплан_ЧечЭ!L171-Финплан_ЧечЭ_июль!L171</f>
        <v>-583.89643089767685</v>
      </c>
      <c r="M171" s="145">
        <f>Финплан_ЧечЭ!M171-Финплан_ЧечЭ_июль!M171</f>
        <v>2058.713126471027</v>
      </c>
      <c r="N171" s="145">
        <f>Финплан_ЧечЭ!N171-Финплан_ЧечЭ_июль!N171</f>
        <v>-339.81605819928603</v>
      </c>
      <c r="O171" s="145">
        <f>Финплан_ЧечЭ!O171-Финплан_ЧечЭ_июль!O171</f>
        <v>2000.8198123300335</v>
      </c>
      <c r="P171" s="145">
        <f>Финплан_ЧечЭ!P171-Финплан_ЧечЭ_июль!P171</f>
        <v>-157.12481695134031</v>
      </c>
      <c r="Q171" s="145">
        <f>Финплан_ЧечЭ!Q171-Финплан_ЧечЭ_июль!Q171</f>
        <v>1998.0619720947509</v>
      </c>
      <c r="R171" s="145">
        <f>Финплан_ЧечЭ!R171-Финплан_ЧечЭ_июль!R171</f>
        <v>-157.12481695134031</v>
      </c>
      <c r="S171" s="281">
        <f>Финплан_ЧечЭ!S171-Финплан_ЧечЭ_июль!S171</f>
        <v>1998.0619720947509</v>
      </c>
      <c r="T171" s="292">
        <f>Финплан_ЧечЭ!T171-Финплан_ЧечЭ_июль!T171</f>
        <v>-3795.6543730846033</v>
      </c>
      <c r="U171" s="150">
        <f>Финплан_ЧечЭ!U171-Финплан_ЧечЭ_июль!U171</f>
        <v>-158.2884972454026</v>
      </c>
      <c r="V171" s="147"/>
      <c r="W171" s="148"/>
    </row>
    <row r="172" spans="1:23" s="19" customFormat="1" x14ac:dyDescent="0.25">
      <c r="A172" s="11"/>
      <c r="B172" s="30" t="s">
        <v>183</v>
      </c>
      <c r="C172" s="49" t="s">
        <v>256</v>
      </c>
      <c r="D172" s="246">
        <f>Финплан_ЧечЭ!D172-Финплан_ЧечЭ_июль!D172</f>
        <v>0</v>
      </c>
      <c r="E172" s="145">
        <f>Финплан_ЧечЭ!E172-Финплан_ЧечЭ_июль!E172</f>
        <v>0</v>
      </c>
      <c r="F172" s="145">
        <f>Финплан_ЧечЭ!F172-Финплан_ЧечЭ_июль!F172</f>
        <v>0</v>
      </c>
      <c r="G172" s="145">
        <f>Финплан_ЧечЭ!G172-Финплан_ЧечЭ_июль!G172</f>
        <v>0</v>
      </c>
      <c r="H172" s="269">
        <f>Финплан_ЧечЭ!H172-Финплан_ЧечЭ_июль!H172</f>
        <v>-488.25291128954132</v>
      </c>
      <c r="I172" s="145">
        <f>Финплан_ЧечЭ!I172-Финплан_ЧечЭ_июль!I172</f>
        <v>917.37294314467795</v>
      </c>
      <c r="J172" s="145">
        <f>Финплан_ЧечЭ!J172-Финплан_ЧечЭ_июль!J172</f>
        <v>-488.25291128954126</v>
      </c>
      <c r="K172" s="145">
        <f>Финплан_ЧечЭ!K172-Финплан_ЧечЭ_июль!K172</f>
        <v>1873.5945431446778</v>
      </c>
      <c r="L172" s="145">
        <f>Финплан_ЧечЭ!L172-Финплан_ЧечЭ_июль!L172</f>
        <v>-472.70762500018589</v>
      </c>
      <c r="M172" s="145">
        <f>Финплан_ЧечЭ!M172-Финплан_ЧечЭ_июль!M172</f>
        <v>2203.049343144678</v>
      </c>
      <c r="N172" s="145">
        <f>Финплан_ЧечЭ!N172-Финплан_ЧечЭ_июль!N172</f>
        <v>-184.70762500018586</v>
      </c>
      <c r="O172" s="145">
        <f>Финплан_ЧечЭ!O172-Финплан_ЧечЭ_июль!O172</f>
        <v>2203.049343144678</v>
      </c>
      <c r="P172" s="145">
        <f>Финплан_ЧечЭ!P172-Финплан_ЧечЭ_июль!P172</f>
        <v>2.7491088258102536E-5</v>
      </c>
      <c r="Q172" s="145">
        <f>Финплан_ЧечЭ!Q172-Финплан_ЧечЭ_июль!Q172</f>
        <v>2203.049343144678</v>
      </c>
      <c r="R172" s="145">
        <f>Финплан_ЧечЭ!R172-Финплан_ЧечЭ_июль!R172</f>
        <v>2.7491088258102536E-5</v>
      </c>
      <c r="S172" s="281">
        <f>Финплан_ЧечЭ!S172-Финплан_ЧечЭ_июль!S172</f>
        <v>2203.049343144678</v>
      </c>
      <c r="T172" s="292">
        <f>Финплан_ЧечЭ!T172-Финплан_ЧечЭ_июль!T172</f>
        <v>-2836.5236607419547</v>
      </c>
      <c r="U172" s="150">
        <f>Финплан_ЧечЭ!U172-Финплан_ЧечЭ_июль!U172</f>
        <v>1000.4469588680661</v>
      </c>
      <c r="V172" s="147"/>
      <c r="W172" s="148"/>
    </row>
    <row r="173" spans="1:23" s="19" customFormat="1" x14ac:dyDescent="0.25">
      <c r="A173" s="11"/>
      <c r="B173" s="34" t="s">
        <v>179</v>
      </c>
      <c r="C173" s="49" t="s">
        <v>256</v>
      </c>
      <c r="D173" s="246">
        <f>Финплан_ЧечЭ!D173-Финплан_ЧечЭ_июль!D173</f>
        <v>0</v>
      </c>
      <c r="E173" s="145">
        <f>Финплан_ЧечЭ!E173-Финплан_ЧечЭ_июль!E173</f>
        <v>0</v>
      </c>
      <c r="F173" s="145">
        <f>Финплан_ЧечЭ!F173-Финплан_ЧечЭ_июль!F173</f>
        <v>0</v>
      </c>
      <c r="G173" s="145">
        <f>Финплан_ЧечЭ!G173-Финплан_ЧечЭ_июль!G173</f>
        <v>0</v>
      </c>
      <c r="H173" s="145">
        <f>Финплан_ЧечЭ!H173-Финплан_ЧечЭ_июль!H173</f>
        <v>488.53639299570989</v>
      </c>
      <c r="I173" s="145">
        <f>Финплан_ЧечЭ!I173-Финплан_ЧечЭ_июль!I173</f>
        <v>1001.8172955200001</v>
      </c>
      <c r="J173" s="145">
        <f>Финплан_ЧечЭ!J173-Финплан_ЧечЭ_июль!J173</f>
        <v>184.33379380031639</v>
      </c>
      <c r="K173" s="145">
        <f>Финплан_ЧечЭ!K173-Финплан_ЧечЭ_июль!K173</f>
        <v>1232.6318772093666</v>
      </c>
      <c r="L173" s="145">
        <f>Финплан_ЧечЭ!L173-Финплан_ЧечЭ_июль!L173</f>
        <v>0</v>
      </c>
      <c r="M173" s="145">
        <f>Финплан_ЧечЭ!M173-Финплан_ЧечЭ_июль!M173</f>
        <v>2203.0493000000001</v>
      </c>
      <c r="N173" s="145">
        <f>Финплан_ЧечЭ!N173-Финплан_ЧечЭ_июль!N173</f>
        <v>0</v>
      </c>
      <c r="O173" s="145">
        <f>Финплан_ЧечЭ!O173-Финплан_ЧечЭ_июль!O173</f>
        <v>2203.0493000000001</v>
      </c>
      <c r="P173" s="145">
        <f>Финплан_ЧечЭ!P173-Финплан_ЧечЭ_июль!P173</f>
        <v>0</v>
      </c>
      <c r="Q173" s="145">
        <f>Финплан_ЧечЭ!Q173-Финплан_ЧечЭ_июль!Q173</f>
        <v>2203.0493000000001</v>
      </c>
      <c r="R173" s="145">
        <f>Финплан_ЧечЭ!R173-Финплан_ЧечЭ_июль!R173</f>
        <v>0</v>
      </c>
      <c r="S173" s="150">
        <f>Финплан_ЧечЭ!S173-Финплан_ЧечЭ_июль!S173</f>
        <v>2203.0493000000001</v>
      </c>
      <c r="T173" s="145">
        <f>Финплан_ЧечЭ!T173-Финплан_ЧечЭ_июль!T173</f>
        <v>4.3144677707459777E-5</v>
      </c>
      <c r="U173" s="150">
        <f>Финплан_ЧечЭ!U173-Финплан_ЧечЭ_июль!U173</f>
        <v>2203.0493000000001</v>
      </c>
      <c r="V173" s="147"/>
      <c r="W173" s="148"/>
    </row>
    <row r="174" spans="1:23" s="19" customFormat="1" x14ac:dyDescent="0.25">
      <c r="A174" s="11"/>
      <c r="B174" s="30" t="s">
        <v>184</v>
      </c>
      <c r="C174" s="49" t="s">
        <v>256</v>
      </c>
      <c r="D174" s="241">
        <f>Финплан_ЧечЭ!D174-Финплан_ЧечЭ_июль!D174</f>
        <v>0</v>
      </c>
      <c r="E174" s="254">
        <f>Финплан_ЧечЭ!E174-Финплан_ЧечЭ_июль!E174</f>
        <v>0</v>
      </c>
      <c r="F174" s="254">
        <f>Финплан_ЧечЭ!F174-Финплан_ЧечЭ_июль!F174</f>
        <v>0</v>
      </c>
      <c r="G174" s="254">
        <f>Финплан_ЧечЭ!G174-Финплан_ЧечЭ_июль!G174</f>
        <v>-297.77800000000002</v>
      </c>
      <c r="H174" s="254">
        <f>Финплан_ЧечЭ!H174-Финплан_ЧечЭ_июль!H174</f>
        <v>-297.77800000000002</v>
      </c>
      <c r="I174" s="254">
        <f>Финплан_ЧечЭ!I174-Финплан_ЧечЭ_июль!I174</f>
        <v>-297.77800000000002</v>
      </c>
      <c r="J174" s="254">
        <f>Финплан_ЧечЭ!J174-Финплан_ЧечЭ_июль!J174</f>
        <v>-80.805784361199926</v>
      </c>
      <c r="K174" s="254">
        <f>Финплан_ЧечЭ!K174-Финплан_ЧечЭ_июль!K174</f>
        <v>-104.41696652532011</v>
      </c>
      <c r="L174" s="254">
        <f>Финплан_ЧечЭ!L174-Финплан_ЧечЭ_июль!L174</f>
        <v>-111.18880589749102</v>
      </c>
      <c r="M174" s="254">
        <f>Финплан_ЧечЭ!M174-Финплан_ЧечЭ_июль!M174</f>
        <v>-144.33621667365088</v>
      </c>
      <c r="N174" s="254">
        <f>Финплан_ЧечЭ!N174-Финплан_ЧечЭ_июль!N174</f>
        <v>-155.10843319910018</v>
      </c>
      <c r="O174" s="254">
        <f>Финплан_ЧечЭ!O174-Финплан_ЧечЭ_июль!O174</f>
        <v>-202.22953081464442</v>
      </c>
      <c r="P174" s="254">
        <f>Финплан_ЧечЭ!P174-Финплан_ЧечЭ_июль!P174</f>
        <v>-157.12484444242855</v>
      </c>
      <c r="Q174" s="254">
        <f>Финплан_ЧечЭ!Q174-Финплан_ЧечЭ_июль!Q174</f>
        <v>-204.98737104992685</v>
      </c>
      <c r="R174" s="254">
        <f>Финплан_ЧечЭ!R174-Финплан_ЧечЭ_июль!R174</f>
        <v>-157.12484444242855</v>
      </c>
      <c r="S174" s="254">
        <f>Финплан_ЧечЭ!S174-Финплан_ЧечЭ_июль!S174</f>
        <v>-204.98737104992685</v>
      </c>
      <c r="T174" s="254">
        <f>Финплан_ЧечЭ!T174-Финплан_ЧечЭ_июль!T174</f>
        <v>-959.13071234264817</v>
      </c>
      <c r="U174" s="254">
        <f>Финплан_ЧечЭ!U174-Финплан_ЧечЭ_июль!U174</f>
        <v>-1158.7354561134691</v>
      </c>
      <c r="V174" s="147"/>
      <c r="W174" s="148"/>
    </row>
    <row r="175" spans="1:23" s="19" customFormat="1" x14ac:dyDescent="0.25">
      <c r="A175" s="11"/>
      <c r="B175" s="34" t="s">
        <v>179</v>
      </c>
      <c r="C175" s="49" t="s">
        <v>256</v>
      </c>
      <c r="D175" s="246">
        <f>Финплан_ЧечЭ!D175-Финплан_ЧечЭ_июль!D175</f>
        <v>0</v>
      </c>
      <c r="E175" s="145">
        <f>Финплан_ЧечЭ!E175-Финплан_ЧечЭ_июль!E175</f>
        <v>0</v>
      </c>
      <c r="F175" s="145">
        <f>Финплан_ЧечЭ!F175-Финплан_ЧечЭ_июль!F175</f>
        <v>0</v>
      </c>
      <c r="G175" s="145">
        <f>Финплан_ЧечЭ!G175-Финплан_ЧечЭ_июль!G175</f>
        <v>-297.77800000000002</v>
      </c>
      <c r="H175" s="145">
        <f>Финплан_ЧечЭ!H175-Финплан_ЧечЭ_июль!H175</f>
        <v>-297.77800000000002</v>
      </c>
      <c r="I175" s="145">
        <f>Финплан_ЧечЭ!I175-Финплан_ЧечЭ_июль!I175</f>
        <v>-297.77800000000002</v>
      </c>
      <c r="J175" s="145">
        <f>Финплан_ЧечЭ!J175-Финплан_ЧечЭ_июль!J175</f>
        <v>0</v>
      </c>
      <c r="K175" s="145">
        <f>Финплан_ЧечЭ!K175-Финплан_ЧечЭ_июль!K175</f>
        <v>0</v>
      </c>
      <c r="L175" s="145">
        <f>Финплан_ЧечЭ!L175-Финплан_ЧечЭ_июль!L175</f>
        <v>0</v>
      </c>
      <c r="M175" s="145">
        <f>Финплан_ЧечЭ!M175-Финплан_ЧечЭ_июль!M175</f>
        <v>0</v>
      </c>
      <c r="N175" s="145">
        <f>Финплан_ЧечЭ!N175-Финплан_ЧечЭ_июль!N175</f>
        <v>0</v>
      </c>
      <c r="O175" s="145">
        <f>Финплан_ЧечЭ!O175-Финплан_ЧечЭ_июль!O175</f>
        <v>0</v>
      </c>
      <c r="P175" s="145">
        <f>Финплан_ЧечЭ!P175-Финплан_ЧечЭ_июль!P175</f>
        <v>0</v>
      </c>
      <c r="Q175" s="145">
        <f>Финплан_ЧечЭ!Q175-Финплан_ЧечЭ_июль!Q175</f>
        <v>0</v>
      </c>
      <c r="R175" s="145">
        <f>Финплан_ЧечЭ!R175-Финплан_ЧечЭ_июль!R175</f>
        <v>0</v>
      </c>
      <c r="S175" s="150">
        <f>Финплан_ЧечЭ!S175-Финплан_ЧечЭ_июль!S175</f>
        <v>0</v>
      </c>
      <c r="T175" s="145">
        <f>Финплан_ЧечЭ!T175-Финплан_ЧечЭ_июль!T175</f>
        <v>-297.77800000000002</v>
      </c>
      <c r="U175" s="150">
        <f>Финплан_ЧечЭ!U175-Финплан_ЧечЭ_июль!U175</f>
        <v>-297.77800000000002</v>
      </c>
      <c r="V175" s="147"/>
      <c r="W175" s="148"/>
    </row>
    <row r="176" spans="1:23" s="19" customFormat="1" x14ac:dyDescent="0.25">
      <c r="A176" s="11" t="s">
        <v>198</v>
      </c>
      <c r="B176" s="30" t="s">
        <v>185</v>
      </c>
      <c r="C176" s="49" t="s">
        <v>256</v>
      </c>
      <c r="D176" s="246">
        <f>Финплан_ЧечЭ!D176-Финплан_ЧечЭ_июль!D176</f>
        <v>0</v>
      </c>
      <c r="E176" s="246">
        <f>Финплан_ЧечЭ!E176-Финплан_ЧечЭ_июль!E176</f>
        <v>0</v>
      </c>
      <c r="F176" s="246">
        <f>Финплан_ЧечЭ!F176-Финплан_ЧечЭ_июль!F176</f>
        <v>0</v>
      </c>
      <c r="G176" s="246">
        <f>Финплан_ЧечЭ!G176-Финплан_ЧечЭ_июль!G176</f>
        <v>0</v>
      </c>
      <c r="H176" s="145">
        <f>Финплан_ЧечЭ!H176-Финплан_ЧечЭ_июль!H176</f>
        <v>0</v>
      </c>
      <c r="I176" s="145">
        <f>Финплан_ЧечЭ!I176-Финплан_ЧечЭ_июль!I176</f>
        <v>0</v>
      </c>
      <c r="J176" s="145">
        <f>Финплан_ЧечЭ!J176-Финплан_ЧечЭ_июль!J176</f>
        <v>216.97221563880009</v>
      </c>
      <c r="K176" s="145">
        <f>Финплан_ЧечЭ!K176-Финплан_ЧечЭ_июль!K176</f>
        <v>195.40273347467988</v>
      </c>
      <c r="L176" s="145">
        <f>Финплан_ЧечЭ!L176-Финплан_ЧечЭ_июль!L176</f>
        <v>186.58919410250897</v>
      </c>
      <c r="M176" s="145">
        <f>Финплан_ЧечЭ!M176-Финплан_ЧечЭ_июль!M176</f>
        <v>155.48348332634907</v>
      </c>
      <c r="N176" s="145">
        <f>Финплан_ЧечЭ!N176-Финплан_ЧечЭ_июль!N176</f>
        <v>142.66956680089982</v>
      </c>
      <c r="O176" s="145">
        <f>Финплан_ЧечЭ!O176-Финплан_ЧечЭ_июль!O176</f>
        <v>97.590169185355535</v>
      </c>
      <c r="P176" s="145">
        <f>Финплан_ЧечЭ!P176-Финплан_ЧечЭ_июль!P176</f>
        <v>140.65315555757147</v>
      </c>
      <c r="Q176" s="145">
        <f>Финплан_ЧечЭ!Q176-Финплан_ЧечЭ_июль!Q176</f>
        <v>94.832328950073105</v>
      </c>
      <c r="R176" s="260">
        <f>Финплан_ЧечЭ!R176-Финплан_ЧечЭ_июль!R176</f>
        <v>140.65315555757147</v>
      </c>
      <c r="S176" s="150">
        <f>Финплан_ЧечЭ!S176-Финплан_ЧечЭ_июль!S176</f>
        <v>92.036879554878425</v>
      </c>
      <c r="T176" s="292">
        <f>Финплан_ЧечЭ!T176-Финплан_ЧечЭ_июль!T176</f>
        <v>-661.35271234264826</v>
      </c>
      <c r="U176" s="150">
        <f>Финплан_ЧечЭ!U176-Финплан_ЧечЭ_июль!U176</f>
        <v>-861.71120550866385</v>
      </c>
      <c r="V176" s="147"/>
      <c r="W176" s="148"/>
    </row>
    <row r="177" spans="1:23" s="19" customFormat="1" x14ac:dyDescent="0.25">
      <c r="A177" s="11"/>
      <c r="B177" s="34" t="s">
        <v>179</v>
      </c>
      <c r="C177" s="49" t="s">
        <v>256</v>
      </c>
      <c r="D177" s="246">
        <f>Финплан_ЧечЭ!D177-Финплан_ЧечЭ_июль!D177</f>
        <v>0</v>
      </c>
      <c r="E177" s="145">
        <f>Финплан_ЧечЭ!E177-Финплан_ЧечЭ_июль!E177</f>
        <v>0</v>
      </c>
      <c r="F177" s="145">
        <f>Финплан_ЧечЭ!F177-Финплан_ЧечЭ_июль!F177</f>
        <v>0</v>
      </c>
      <c r="G177" s="145">
        <f>Финплан_ЧечЭ!G177-Финплан_ЧечЭ_июль!G177</f>
        <v>0</v>
      </c>
      <c r="H177" s="145">
        <f>Финплан_ЧечЭ!H177-Финплан_ЧечЭ_июль!H177</f>
        <v>0</v>
      </c>
      <c r="I177" s="145">
        <f>Финплан_ЧечЭ!I177-Финплан_ЧечЭ_июль!I177</f>
        <v>0</v>
      </c>
      <c r="J177" s="145">
        <f>Финплан_ЧечЭ!J177-Финплан_ЧечЭ_июль!J177</f>
        <v>0</v>
      </c>
      <c r="K177" s="145">
        <f>Финплан_ЧечЭ!K177-Финплан_ЧечЭ_июль!K177</f>
        <v>299.81969999999995</v>
      </c>
      <c r="L177" s="145">
        <f>Финплан_ЧечЭ!L177-Финплан_ЧечЭ_июль!L177</f>
        <v>0</v>
      </c>
      <c r="M177" s="145">
        <f>Финплан_ЧечЭ!M177-Финплан_ЧечЭ_июль!M177</f>
        <v>299.81969999999995</v>
      </c>
      <c r="N177" s="145">
        <f>Финплан_ЧечЭ!N177-Финплан_ЧечЭ_июль!N177</f>
        <v>0</v>
      </c>
      <c r="O177" s="145">
        <f>Финплан_ЧечЭ!O177-Финплан_ЧечЭ_июль!O177</f>
        <v>299.81969999999995</v>
      </c>
      <c r="P177" s="145">
        <f>Финплан_ЧечЭ!P177-Финплан_ЧечЭ_июль!P177</f>
        <v>0</v>
      </c>
      <c r="Q177" s="145">
        <f>Финплан_ЧечЭ!Q177-Финплан_ЧечЭ_июль!Q177</f>
        <v>299.81969999999995</v>
      </c>
      <c r="R177" s="145">
        <f>Финплан_ЧечЭ!R177-Финплан_ЧечЭ_июль!R177</f>
        <v>0</v>
      </c>
      <c r="S177" s="150">
        <f>Финплан_ЧечЭ!S177-Финплан_ЧечЭ_июль!S177</f>
        <v>299.81969999999973</v>
      </c>
      <c r="T177" s="145">
        <f>Финплан_ЧечЭ!T177-Финплан_ЧечЭ_июль!T177</f>
        <v>0</v>
      </c>
      <c r="U177" s="150">
        <f>Финплан_ЧечЭ!U177-Финплан_ЧечЭ_июль!U177</f>
        <v>2.0416999999997074</v>
      </c>
      <c r="V177" s="147"/>
      <c r="W177" s="148"/>
    </row>
    <row r="178" spans="1:23" s="19" customFormat="1" x14ac:dyDescent="0.25">
      <c r="A178" s="11" t="s">
        <v>199</v>
      </c>
      <c r="B178" s="30" t="s">
        <v>186</v>
      </c>
      <c r="C178" s="49" t="s">
        <v>256</v>
      </c>
      <c r="D178" s="246">
        <f>Финплан_ЧечЭ!D178-Финплан_ЧечЭ_июль!D178</f>
        <v>0</v>
      </c>
      <c r="E178" s="145">
        <f>Финплан_ЧечЭ!E178-Финплан_ЧечЭ_июль!E178</f>
        <v>0</v>
      </c>
      <c r="F178" s="145">
        <f>Финплан_ЧечЭ!F178-Финплан_ЧечЭ_июль!F178</f>
        <v>0</v>
      </c>
      <c r="G178" s="145">
        <f>Финплан_ЧечЭ!G178-Финплан_ЧечЭ_июль!G178</f>
        <v>0</v>
      </c>
      <c r="H178" s="145">
        <f>Финплан_ЧечЭ!H178-Финплан_ЧечЭ_июль!H178</f>
        <v>242.33343272240424</v>
      </c>
      <c r="I178" s="145">
        <f>Финплан_ЧечЭ!I178-Финплан_ЧечЭ_июль!I178</f>
        <v>258.68523607502948</v>
      </c>
      <c r="J178" s="145">
        <f>Финплан_ЧечЭ!J178-Финплан_ЧечЭ_июль!J178</f>
        <v>492.04619651098233</v>
      </c>
      <c r="K178" s="145">
        <f>Финплан_ЧечЭ!K178-Финплан_ЧечЭ_июль!K178</f>
        <v>549.6414580765686</v>
      </c>
      <c r="L178" s="145">
        <f>Финплан_ЧечЭ!L178-Финплан_ЧечЭ_июль!L178</f>
        <v>1011.0766634993188</v>
      </c>
      <c r="M178" s="145">
        <f>Финплан_ЧечЭ!M178-Финплан_ЧечЭ_июль!M178</f>
        <v>1105.8183899947101</v>
      </c>
      <c r="N178" s="145">
        <f>Финплан_ЧечЭ!N178-Финплан_ЧечЭ_июль!N178</f>
        <v>1298.6363935332811</v>
      </c>
      <c r="O178" s="145">
        <f>Финплан_ЧечЭ!O178-Финплан_ЧечЭ_июль!O178</f>
        <v>1426.1421641585648</v>
      </c>
      <c r="P178" s="145">
        <f>Финплан_ЧечЭ!P178-Финплан_ЧечЭ_июль!P178</f>
        <v>1604.0233065864575</v>
      </c>
      <c r="Q178" s="145">
        <f>Финплан_ЧечЭ!Q178-Финплан_ЧечЭ_июль!Q178</f>
        <v>1755.7394712194409</v>
      </c>
      <c r="R178" s="145">
        <f>Финплан_ЧечЭ!R178-Финплан_ЧечЭ_июль!R178</f>
        <v>1929.9269154053923</v>
      </c>
      <c r="S178" s="150">
        <f>Финплан_ЧечЭ!S178-Финплан_ЧечЭ_июль!S178</f>
        <v>2096.0376074848518</v>
      </c>
      <c r="T178" s="145">
        <f>Финплан_ЧечЭ!T178-Финплан_ЧечЭ_июль!T178</f>
        <v>1854.2540128147682</v>
      </c>
      <c r="U178" s="150">
        <f>Финплан_ЧечЭ!U178-Финплан_ЧечЭ_июль!U178</f>
        <v>1870.0553691823736</v>
      </c>
      <c r="V178" s="147"/>
      <c r="W178" s="148"/>
    </row>
    <row r="179" spans="1:23" s="19" customFormat="1" x14ac:dyDescent="0.25">
      <c r="A179" s="11"/>
      <c r="B179" s="34" t="s">
        <v>179</v>
      </c>
      <c r="C179" s="49" t="s">
        <v>256</v>
      </c>
      <c r="D179" s="246">
        <f>Финплан_ЧечЭ!D179-Финплан_ЧечЭ_июль!D179</f>
        <v>0</v>
      </c>
      <c r="E179" s="145">
        <f>Финплан_ЧечЭ!E179-Финплан_ЧечЭ_июль!E179</f>
        <v>0</v>
      </c>
      <c r="F179" s="145">
        <f>Финплан_ЧечЭ!F179-Финплан_ЧечЭ_июль!F179</f>
        <v>0</v>
      </c>
      <c r="G179" s="145">
        <f>Финплан_ЧечЭ!G179-Финплан_ЧечЭ_июль!G179</f>
        <v>0</v>
      </c>
      <c r="H179" s="145">
        <f>Финплан_ЧечЭ!H179-Финплан_ЧечЭ_июль!H179</f>
        <v>455.90579186807292</v>
      </c>
      <c r="I179" s="145">
        <f>Финплан_ЧечЭ!I179-Финплан_ЧечЭ_июль!I179</f>
        <v>239.03494651649262</v>
      </c>
      <c r="J179" s="145">
        <f>Финплан_ЧечЭ!J179-Финплан_ЧечЭ_июль!J179</f>
        <v>686.96410160914024</v>
      </c>
      <c r="K179" s="145">
        <f>Финплан_ЧечЭ!K179-Финплан_ЧечЭ_июль!K179</f>
        <v>507.88931807495669</v>
      </c>
      <c r="L179" s="145">
        <f>Финплан_ЧечЭ!L179-Финплан_ЧечЭ_июль!L179</f>
        <v>936.47678503162194</v>
      </c>
      <c r="M179" s="145">
        <f>Финплан_ЧечЭ!M179-Финплан_ЧечЭ_июль!M179</f>
        <v>1035.8307643911774</v>
      </c>
      <c r="N179" s="145">
        <f>Финплан_ЧечЭ!N179-Финплан_ЧечЭ_июль!N179</f>
        <v>1203.0505495473101</v>
      </c>
      <c r="O179" s="145">
        <f>Финплан_ЧечЭ!O179-Финплан_ЧечЭ_июль!O179</f>
        <v>1332.9309487816656</v>
      </c>
      <c r="P179" s="145">
        <f>Финплан_ЧечЭ!P179-Финплан_ЧечЭ_июль!P179</f>
        <v>1486.3842052951504</v>
      </c>
      <c r="Q179" s="145">
        <f>Финплан_ЧечЭ!Q179-Финплан_ЧечЭ_июль!Q179</f>
        <v>1638.5806490015268</v>
      </c>
      <c r="R179" s="145">
        <f>Финплан_ЧечЭ!R179-Финплан_ЧечЭ_июль!R179</f>
        <v>1787.5314717010735</v>
      </c>
      <c r="S179" s="150">
        <f>Финплан_ЧечЭ!S179-Финплан_ЧечЭ_июль!S179</f>
        <v>1953.0289251952295</v>
      </c>
      <c r="T179" s="145">
        <f>Финплан_ЧечЭ!T179-Финплан_ЧечЭ_июль!T179</f>
        <v>2191.3532223515945</v>
      </c>
      <c r="U179" s="150">
        <f>Финплан_ЧечЭ!U179-Финплан_ЧечЭ_июль!U179</f>
        <v>1789.5589992949376</v>
      </c>
      <c r="V179" s="147"/>
      <c r="W179" s="148"/>
    </row>
    <row r="180" spans="1:23" s="19" customFormat="1" x14ac:dyDescent="0.25">
      <c r="A180" s="11" t="s">
        <v>200</v>
      </c>
      <c r="B180" s="30" t="s">
        <v>187</v>
      </c>
      <c r="C180" s="49" t="s">
        <v>256</v>
      </c>
      <c r="D180" s="246">
        <f>Финплан_ЧечЭ!D180-Финплан_ЧечЭ_июль!D180</f>
        <v>0</v>
      </c>
      <c r="E180" s="145">
        <f>Финплан_ЧечЭ!E180-Финплан_ЧечЭ_июль!E180</f>
        <v>0</v>
      </c>
      <c r="F180" s="145">
        <f>Финплан_ЧечЭ!F180-Финплан_ЧечЭ_июль!F180</f>
        <v>0</v>
      </c>
      <c r="G180" s="145">
        <f>Финплан_ЧечЭ!G180-Финплан_ЧечЭ_июль!G180</f>
        <v>0</v>
      </c>
      <c r="H180" s="269">
        <f>Финплан_ЧечЭ!H180-Финплан_ЧечЭ_июль!H180</f>
        <v>28.091607532562382</v>
      </c>
      <c r="I180" s="145">
        <f>Финплан_ЧечЭ!I180-Финплан_ЧечЭ_июль!I180</f>
        <v>-8.3609335834864034</v>
      </c>
      <c r="J180" s="145">
        <f>Финплан_ЧечЭ!J180-Финплан_ЧечЭ_июль!J180</f>
        <v>47.122057959328799</v>
      </c>
      <c r="K180" s="145">
        <f>Финплан_ЧечЭ!K180-Финплан_ЧечЭ_июль!K180</f>
        <v>-8.3609335834864034</v>
      </c>
      <c r="L180" s="145">
        <f>Финплан_ЧечЭ!L180-Финплан_ЧечЭ_июль!L180</f>
        <v>67.534499696086996</v>
      </c>
      <c r="M180" s="145">
        <f>Финплан_ЧечЭ!M180-Финплан_ЧечЭ_июль!M180</f>
        <v>-8.3609335834863998</v>
      </c>
      <c r="N180" s="145">
        <f>Финплан_ЧечЭ!N180-Финплан_ЧечЭ_июль!N180</f>
        <v>89.429292951768574</v>
      </c>
      <c r="O180" s="145">
        <f>Финплан_ЧечЭ!O180-Финплан_ЧечЭ_июль!O180</f>
        <v>-8.3609335834863963</v>
      </c>
      <c r="P180" s="145">
        <f>Финплан_ЧечЭ!P180-Финплан_ЧечЭ_июль!P180</f>
        <v>112.91408609367775</v>
      </c>
      <c r="Q180" s="145">
        <f>Финплан_ЧечЭ!Q180-Финплан_ЧечЭ_июль!Q180</f>
        <v>-8.3609335834863963</v>
      </c>
      <c r="R180" s="145">
        <f>Финплан_ЧечЭ!R180-Финплан_ЧечЭ_июль!R180</f>
        <v>112.91408609367775</v>
      </c>
      <c r="S180" s="281">
        <f>Финплан_ЧечЭ!S180-Финплан_ЧечЭ_июль!S180</f>
        <v>-8.3609335834863963</v>
      </c>
      <c r="T180" s="145">
        <f>Финплан_ЧечЭ!T180-Финплан_ЧечЭ_июль!T180</f>
        <v>101.71958609367775</v>
      </c>
      <c r="U180" s="150">
        <f>Финплан_ЧечЭ!U180-Финплан_ЧечЭ_июль!U180</f>
        <v>-71.966601500918387</v>
      </c>
      <c r="V180" s="147"/>
      <c r="W180" s="148"/>
    </row>
    <row r="181" spans="1:23" s="19" customFormat="1" x14ac:dyDescent="0.25">
      <c r="A181" s="11"/>
      <c r="B181" s="34" t="s">
        <v>179</v>
      </c>
      <c r="C181" s="49" t="s">
        <v>256</v>
      </c>
      <c r="D181" s="246">
        <f>Финплан_ЧечЭ!D181-Финплан_ЧечЭ_июль!D181</f>
        <v>0</v>
      </c>
      <c r="E181" s="145">
        <f>Финплан_ЧечЭ!E181-Финплан_ЧечЭ_июль!E181</f>
        <v>0</v>
      </c>
      <c r="F181" s="145">
        <f>Финплан_ЧечЭ!F181-Финплан_ЧечЭ_июль!F181</f>
        <v>0</v>
      </c>
      <c r="G181" s="145">
        <f>Финплан_ЧечЭ!G181-Финплан_ЧечЭ_июль!G181</f>
        <v>0</v>
      </c>
      <c r="H181" s="145">
        <f>Финплан_ЧечЭ!H181-Финплан_ЧечЭ_июль!H181</f>
        <v>0</v>
      </c>
      <c r="I181" s="145">
        <f>Финплан_ЧечЭ!I181-Финплан_ЧечЭ_июль!I181</f>
        <v>0</v>
      </c>
      <c r="J181" s="145">
        <f>Финплан_ЧечЭ!J181-Финплан_ЧечЭ_июль!J181</f>
        <v>0</v>
      </c>
      <c r="K181" s="145">
        <f>Финплан_ЧечЭ!K181-Финплан_ЧечЭ_июль!K181</f>
        <v>0</v>
      </c>
      <c r="L181" s="145">
        <f>Финплан_ЧечЭ!L181-Финплан_ЧечЭ_июль!L181</f>
        <v>0</v>
      </c>
      <c r="M181" s="145">
        <f>Финплан_ЧечЭ!M181-Финплан_ЧечЭ_июль!M181</f>
        <v>0</v>
      </c>
      <c r="N181" s="145">
        <f>Финплан_ЧечЭ!N181-Финплан_ЧечЭ_июль!N181</f>
        <v>0</v>
      </c>
      <c r="O181" s="145">
        <f>Финплан_ЧечЭ!O181-Финплан_ЧечЭ_июль!O181</f>
        <v>0</v>
      </c>
      <c r="P181" s="145">
        <f>Финплан_ЧечЭ!P181-Финплан_ЧечЭ_июль!P181</f>
        <v>0</v>
      </c>
      <c r="Q181" s="145">
        <f>Финплан_ЧечЭ!Q181-Финплан_ЧечЭ_июль!Q181</f>
        <v>0</v>
      </c>
      <c r="R181" s="145">
        <f>Финплан_ЧечЭ!R181-Финплан_ЧечЭ_июль!R181</f>
        <v>0</v>
      </c>
      <c r="S181" s="150">
        <f>Финплан_ЧечЭ!S181-Финплан_ЧечЭ_июль!S181</f>
        <v>0</v>
      </c>
      <c r="T181" s="145">
        <f>Финплан_ЧечЭ!T181-Финплан_ЧечЭ_июль!T181</f>
        <v>0</v>
      </c>
      <c r="U181" s="150">
        <f>Финплан_ЧечЭ!U181-Финплан_ЧечЭ_июль!U181</f>
        <v>0</v>
      </c>
      <c r="V181" s="147"/>
      <c r="W181" s="148"/>
    </row>
    <row r="182" spans="1:23" s="19" customFormat="1" x14ac:dyDescent="0.25">
      <c r="A182" s="11" t="s">
        <v>201</v>
      </c>
      <c r="B182" s="30" t="s">
        <v>188</v>
      </c>
      <c r="C182" s="49" t="s">
        <v>256</v>
      </c>
      <c r="D182" s="246">
        <f>Финплан_ЧечЭ!D182-Финплан_ЧечЭ_июль!D182</f>
        <v>0</v>
      </c>
      <c r="E182" s="145">
        <f>Финплан_ЧечЭ!E182-Финплан_ЧечЭ_июль!E182</f>
        <v>0</v>
      </c>
      <c r="F182" s="145">
        <f>Финплан_ЧечЭ!F182-Финплан_ЧечЭ_июль!F182</f>
        <v>0</v>
      </c>
      <c r="G182" s="145">
        <f>Финплан_ЧечЭ!G182-Финплан_ЧечЭ_июль!G182</f>
        <v>0</v>
      </c>
      <c r="H182" s="145">
        <f>Финплан_ЧечЭ!H182-Финплан_ЧечЭ_июль!H182</f>
        <v>0</v>
      </c>
      <c r="I182" s="145">
        <f>Финплан_ЧечЭ!I182-Финплан_ЧечЭ_июль!I182</f>
        <v>0</v>
      </c>
      <c r="J182" s="145">
        <f>Финплан_ЧечЭ!J182-Финплан_ЧечЭ_июль!J182</f>
        <v>0</v>
      </c>
      <c r="K182" s="145">
        <f>Финплан_ЧечЭ!K182-Финплан_ЧечЭ_июль!K182</f>
        <v>0</v>
      </c>
      <c r="L182" s="145">
        <f>Финплан_ЧечЭ!L182-Финплан_ЧечЭ_июль!L182</f>
        <v>0</v>
      </c>
      <c r="M182" s="145">
        <f>Финплан_ЧечЭ!M182-Финплан_ЧечЭ_июль!M182</f>
        <v>0</v>
      </c>
      <c r="N182" s="145">
        <f>Финплан_ЧечЭ!N182-Финплан_ЧечЭ_июль!N182</f>
        <v>0</v>
      </c>
      <c r="O182" s="145">
        <f>Финплан_ЧечЭ!O182-Финплан_ЧечЭ_июль!O182</f>
        <v>0</v>
      </c>
      <c r="P182" s="145">
        <f>Финплан_ЧечЭ!P182-Финплан_ЧечЭ_июль!P182</f>
        <v>0</v>
      </c>
      <c r="Q182" s="145">
        <f>Финплан_ЧечЭ!Q182-Финплан_ЧечЭ_июль!Q182</f>
        <v>0</v>
      </c>
      <c r="R182" s="145">
        <f>Финплан_ЧечЭ!R182-Финплан_ЧечЭ_июль!R182</f>
        <v>0</v>
      </c>
      <c r="S182" s="150">
        <f>Финплан_ЧечЭ!S182-Финплан_ЧечЭ_июль!S182</f>
        <v>0</v>
      </c>
      <c r="T182" s="145">
        <f>Финплан_ЧечЭ!T182-Финплан_ЧечЭ_июль!T182</f>
        <v>0</v>
      </c>
      <c r="U182" s="150">
        <f>Финплан_ЧечЭ!U182-Финплан_ЧечЭ_июль!U182</f>
        <v>0</v>
      </c>
      <c r="V182" s="147"/>
      <c r="W182" s="148"/>
    </row>
    <row r="183" spans="1:23" s="19" customFormat="1" x14ac:dyDescent="0.25">
      <c r="A183" s="11"/>
      <c r="B183" s="34" t="s">
        <v>179</v>
      </c>
      <c r="C183" s="49" t="s">
        <v>256</v>
      </c>
      <c r="D183" s="246">
        <f>Финплан_ЧечЭ!D183-Финплан_ЧечЭ_июль!D183</f>
        <v>0</v>
      </c>
      <c r="E183" s="145">
        <f>Финплан_ЧечЭ!E183-Финплан_ЧечЭ_июль!E183</f>
        <v>0</v>
      </c>
      <c r="F183" s="145">
        <f>Финплан_ЧечЭ!F183-Финплан_ЧечЭ_июль!F183</f>
        <v>0</v>
      </c>
      <c r="G183" s="145">
        <f>Финплан_ЧечЭ!G183-Финплан_ЧечЭ_июль!G183</f>
        <v>0</v>
      </c>
      <c r="H183" s="145">
        <f>Финплан_ЧечЭ!H183-Финплан_ЧечЭ_июль!H183</f>
        <v>0</v>
      </c>
      <c r="I183" s="145">
        <f>Финплан_ЧечЭ!I183-Финплан_ЧечЭ_июль!I183</f>
        <v>0</v>
      </c>
      <c r="J183" s="145">
        <f>Финплан_ЧечЭ!J183-Финплан_ЧечЭ_июль!J183</f>
        <v>0</v>
      </c>
      <c r="K183" s="145">
        <f>Финплан_ЧечЭ!K183-Финплан_ЧечЭ_июль!K183</f>
        <v>0</v>
      </c>
      <c r="L183" s="145">
        <f>Финплан_ЧечЭ!L183-Финплан_ЧечЭ_июль!L183</f>
        <v>0</v>
      </c>
      <c r="M183" s="145">
        <f>Финплан_ЧечЭ!M183-Финплан_ЧечЭ_июль!M183</f>
        <v>0</v>
      </c>
      <c r="N183" s="145">
        <f>Финплан_ЧечЭ!N183-Финплан_ЧечЭ_июль!N183</f>
        <v>0</v>
      </c>
      <c r="O183" s="145">
        <f>Финплан_ЧечЭ!O183-Финплан_ЧечЭ_июль!O183</f>
        <v>0</v>
      </c>
      <c r="P183" s="145">
        <f>Финплан_ЧечЭ!P183-Финплан_ЧечЭ_июль!P183</f>
        <v>0</v>
      </c>
      <c r="Q183" s="145">
        <f>Финплан_ЧечЭ!Q183-Финплан_ЧечЭ_июль!Q183</f>
        <v>0</v>
      </c>
      <c r="R183" s="145">
        <f>Финплан_ЧечЭ!R183-Финплан_ЧечЭ_июль!R183</f>
        <v>0</v>
      </c>
      <c r="S183" s="150">
        <f>Финплан_ЧечЭ!S183-Финплан_ЧечЭ_июль!S183</f>
        <v>0</v>
      </c>
      <c r="T183" s="145">
        <f>Финплан_ЧечЭ!T183-Финплан_ЧечЭ_июль!T183</f>
        <v>0</v>
      </c>
      <c r="U183" s="150">
        <f>Финплан_ЧечЭ!U183-Финплан_ЧечЭ_июль!U183</f>
        <v>0</v>
      </c>
      <c r="V183" s="147"/>
      <c r="W183" s="148"/>
    </row>
    <row r="184" spans="1:23" s="19" customFormat="1" x14ac:dyDescent="0.25">
      <c r="A184" s="11" t="s">
        <v>202</v>
      </c>
      <c r="B184" s="30" t="s">
        <v>189</v>
      </c>
      <c r="C184" s="49" t="s">
        <v>256</v>
      </c>
      <c r="D184" s="246">
        <f>Финплан_ЧечЭ!D184-Финплан_ЧечЭ_июль!D184</f>
        <v>0</v>
      </c>
      <c r="E184" s="145">
        <f>Финплан_ЧечЭ!E184-Финплан_ЧечЭ_июль!E184</f>
        <v>0</v>
      </c>
      <c r="F184" s="145">
        <f>Финплан_ЧечЭ!F184-Финплан_ЧечЭ_июль!F184</f>
        <v>0</v>
      </c>
      <c r="G184" s="145">
        <f>Финплан_ЧечЭ!G184-Финплан_ЧечЭ_июль!G184</f>
        <v>0</v>
      </c>
      <c r="H184" s="269">
        <f>Финплан_ЧечЭ!H184-Финплан_ЧечЭ_июль!H184</f>
        <v>8.9931812184749234</v>
      </c>
      <c r="I184" s="145">
        <f>Финплан_ЧечЭ!I184-Финплан_ЧечЭ_июль!I184</f>
        <v>-21.869381218474935</v>
      </c>
      <c r="J184" s="145">
        <f>Финплан_ЧечЭ!J184-Финплан_ЧечЭ_июль!J184</f>
        <v>8.9931812184749873</v>
      </c>
      <c r="K184" s="145">
        <f>Финплан_ЧечЭ!K184-Финплан_ЧечЭ_июль!K184</f>
        <v>-18.181491440117703</v>
      </c>
      <c r="L184" s="145">
        <f>Финплан_ЧечЭ!L184-Финплан_ЧечЭ_июль!L184</f>
        <v>8.9931812184749873</v>
      </c>
      <c r="M184" s="145">
        <f>Финплан_ЧечЭ!M184-Финплан_ЧечЭ_июль!M184</f>
        <v>-26.213193272889821</v>
      </c>
      <c r="N184" s="145">
        <f>Финплан_ЧечЭ!N184-Финплан_ЧечЭ_июль!N184</f>
        <v>8.9931812184749873</v>
      </c>
      <c r="O184" s="145">
        <f>Финплан_ЧечЭ!O184-Финплан_ЧечЭ_июль!O184</f>
        <v>-25.648787327091441</v>
      </c>
      <c r="P184" s="145">
        <f>Финплан_ЧечЭ!P184-Финплан_ЧечЭ_июль!P184</f>
        <v>8.9931812184749873</v>
      </c>
      <c r="Q184" s="145">
        <f>Финплан_ЧечЭ!Q184-Финплан_ЧечЭ_июль!Q184</f>
        <v>-25.001785303452863</v>
      </c>
      <c r="R184" s="145">
        <f>Финплан_ЧечЭ!R184-Финплан_ЧечЭ_июль!R184</f>
        <v>8.9931812184749873</v>
      </c>
      <c r="S184" s="281">
        <f>Финплан_ЧечЭ!S184-Финплан_ЧечЭ_июль!S184</f>
        <v>-24.193921363118221</v>
      </c>
      <c r="T184" s="292">
        <f>Финплан_ЧечЭ!T184-Финплан_ЧечЭ_июль!T184</f>
        <v>-230.74781878152487</v>
      </c>
      <c r="U184" s="295">
        <f>Финплан_ЧечЭ!U184-Финплан_ЧечЭ_июль!U184</f>
        <v>-308.9008274554929</v>
      </c>
      <c r="V184" s="147"/>
      <c r="W184" s="148"/>
    </row>
    <row r="185" spans="1:23" s="19" customFormat="1" x14ac:dyDescent="0.25">
      <c r="A185" s="11"/>
      <c r="B185" s="34" t="s">
        <v>179</v>
      </c>
      <c r="C185" s="49" t="s">
        <v>256</v>
      </c>
      <c r="D185" s="246">
        <f>Финплан_ЧечЭ!D185-Финплан_ЧечЭ_июль!D185</f>
        <v>0</v>
      </c>
      <c r="E185" s="145">
        <f>Финплан_ЧечЭ!E185-Финплан_ЧечЭ_июль!E185</f>
        <v>0</v>
      </c>
      <c r="F185" s="145">
        <f>Финплан_ЧечЭ!F185-Финплан_ЧечЭ_июль!F185</f>
        <v>0</v>
      </c>
      <c r="G185" s="145">
        <f>Финплан_ЧечЭ!G185-Финплан_ЧечЭ_июль!G185</f>
        <v>0</v>
      </c>
      <c r="H185" s="145">
        <f>Финплан_ЧечЭ!H185-Финплан_ЧечЭ_июль!H185</f>
        <v>0</v>
      </c>
      <c r="I185" s="145">
        <f>Финплан_ЧечЭ!I185-Финплан_ЧечЭ_июль!I185</f>
        <v>0</v>
      </c>
      <c r="J185" s="145">
        <f>Финплан_ЧечЭ!J185-Финплан_ЧечЭ_июль!J185</f>
        <v>0</v>
      </c>
      <c r="K185" s="145">
        <f>Финплан_ЧечЭ!K185-Финплан_ЧечЭ_июль!K185</f>
        <v>0</v>
      </c>
      <c r="L185" s="145">
        <f>Финплан_ЧечЭ!L185-Финплан_ЧечЭ_июль!L185</f>
        <v>0</v>
      </c>
      <c r="M185" s="145">
        <f>Финплан_ЧечЭ!M185-Финплан_ЧечЭ_июль!M185</f>
        <v>0</v>
      </c>
      <c r="N185" s="145">
        <f>Финплан_ЧечЭ!N185-Финплан_ЧечЭ_июль!N185</f>
        <v>0</v>
      </c>
      <c r="O185" s="145">
        <f>Финплан_ЧечЭ!O185-Финплан_ЧечЭ_июль!O185</f>
        <v>0</v>
      </c>
      <c r="P185" s="145">
        <f>Финплан_ЧечЭ!P185-Финплан_ЧечЭ_июль!P185</f>
        <v>0</v>
      </c>
      <c r="Q185" s="145">
        <f>Финплан_ЧечЭ!Q185-Финплан_ЧечЭ_июль!Q185</f>
        <v>0</v>
      </c>
      <c r="R185" s="145">
        <f>Финплан_ЧечЭ!R185-Финплан_ЧечЭ_июль!R185</f>
        <v>0</v>
      </c>
      <c r="S185" s="150">
        <f>Финплан_ЧечЭ!S185-Финплан_ЧечЭ_июль!S185</f>
        <v>0</v>
      </c>
      <c r="T185" s="292">
        <f>Финплан_ЧечЭ!T185-Финплан_ЧечЭ_июль!T185</f>
        <v>0</v>
      </c>
      <c r="U185" s="150">
        <f>Финплан_ЧечЭ!U185-Финплан_ЧечЭ_июль!U185</f>
        <v>0</v>
      </c>
      <c r="V185" s="147"/>
      <c r="W185" s="148"/>
    </row>
    <row r="186" spans="1:23" s="19" customFormat="1" x14ac:dyDescent="0.25">
      <c r="A186" s="11" t="s">
        <v>203</v>
      </c>
      <c r="B186" s="30" t="s">
        <v>190</v>
      </c>
      <c r="C186" s="49" t="s">
        <v>256</v>
      </c>
      <c r="D186" s="246">
        <f>Финплан_ЧечЭ!D186-Финплан_ЧечЭ_июль!D186</f>
        <v>0</v>
      </c>
      <c r="E186" s="145">
        <f>Финплан_ЧечЭ!E186-Финплан_ЧечЭ_июль!E186</f>
        <v>0</v>
      </c>
      <c r="F186" s="145">
        <f>Финплан_ЧечЭ!F186-Финплан_ЧечЭ_июль!F186</f>
        <v>0</v>
      </c>
      <c r="G186" s="145">
        <f>Финплан_ЧечЭ!G186-Финплан_ЧечЭ_июль!G186</f>
        <v>0</v>
      </c>
      <c r="H186" s="269">
        <f>Финплан_ЧечЭ!H186-Финплан_ЧечЭ_июль!H186</f>
        <v>4.7656710302047305</v>
      </c>
      <c r="I186" s="145">
        <f>Финплан_ЧечЭ!I186-Финплан_ЧечЭ_июль!I186</f>
        <v>-3.2888710302047279</v>
      </c>
      <c r="J186" s="145">
        <f>Финплан_ЧечЭ!J186-Финплан_ЧечЭ_июль!J186</f>
        <v>4.7656710302047447</v>
      </c>
      <c r="K186" s="145">
        <f>Финплан_ЧечЭ!K186-Финплан_ЧечЭ_июль!K186</f>
        <v>-9.3731035335434374</v>
      </c>
      <c r="L186" s="145">
        <f>Финплан_ЧечЭ!L186-Финплан_ЧечЭ_июль!L186</f>
        <v>4.7656710302047447</v>
      </c>
      <c r="M186" s="145">
        <f>Финплан_ЧечЭ!M186-Финплан_ЧечЭ_июль!M186</f>
        <v>-9.3731035335434445</v>
      </c>
      <c r="N186" s="145">
        <f>Финплан_ЧечЭ!N186-Финплан_ЧечЭ_июль!N186</f>
        <v>4.7656710302047447</v>
      </c>
      <c r="O186" s="145">
        <f>Финплан_ЧечЭ!O186-Финплан_ЧечЭ_июль!O186</f>
        <v>-9.3731035335434445</v>
      </c>
      <c r="P186" s="145">
        <f>Финплан_ЧечЭ!P186-Финплан_ЧечЭ_июль!P186</f>
        <v>4.7656710302047447</v>
      </c>
      <c r="Q186" s="145">
        <f>Финплан_ЧечЭ!Q186-Финплан_ЧечЭ_июль!Q186</f>
        <v>-9.3731035335434445</v>
      </c>
      <c r="R186" s="145">
        <f>Финплан_ЧечЭ!R186-Финплан_ЧечЭ_июль!R186</f>
        <v>4.7656710302047447</v>
      </c>
      <c r="S186" s="281">
        <f>Финплан_ЧечЭ!S186-Финплан_ЧечЭ_июль!S186</f>
        <v>-9.3731035335434445</v>
      </c>
      <c r="T186" s="292">
        <f>Финплан_ЧечЭ!T186-Финплан_ЧечЭ_июль!T186</f>
        <v>-71.990328969795172</v>
      </c>
      <c r="U186" s="295">
        <f>Финплан_ЧечЭ!U186-Финплан_ЧечЭ_июль!U186</f>
        <v>-109.95745868456707</v>
      </c>
      <c r="V186" s="147"/>
      <c r="W186" s="148"/>
    </row>
    <row r="187" spans="1:23" s="19" customFormat="1" x14ac:dyDescent="0.25">
      <c r="A187" s="53"/>
      <c r="B187" s="34" t="s">
        <v>179</v>
      </c>
      <c r="C187" s="49" t="s">
        <v>256</v>
      </c>
      <c r="D187" s="256">
        <f>Финплан_ЧечЭ!D187-Финплан_ЧечЭ_июль!D187</f>
        <v>0</v>
      </c>
      <c r="E187" s="255">
        <f>Финплан_ЧечЭ!E187-Финплан_ЧечЭ_июль!E187</f>
        <v>0</v>
      </c>
      <c r="F187" s="255">
        <f>Финплан_ЧечЭ!F187-Финплан_ЧечЭ_июль!F187</f>
        <v>0</v>
      </c>
      <c r="G187" s="255">
        <f>Финплан_ЧечЭ!G187-Финплан_ЧечЭ_июль!G187</f>
        <v>0</v>
      </c>
      <c r="H187" s="255">
        <f>Финплан_ЧечЭ!H187-Финплан_ЧечЭ_июль!H187</f>
        <v>0</v>
      </c>
      <c r="I187" s="255">
        <f>Финплан_ЧечЭ!I187-Финплан_ЧечЭ_июль!I187</f>
        <v>0</v>
      </c>
      <c r="J187" s="255">
        <f>Финплан_ЧечЭ!J187-Финплан_ЧечЭ_июль!J187</f>
        <v>0</v>
      </c>
      <c r="K187" s="255">
        <f>Финплан_ЧечЭ!K187-Финплан_ЧечЭ_июль!K187</f>
        <v>0</v>
      </c>
      <c r="L187" s="255">
        <f>Финплан_ЧечЭ!L187-Финплан_ЧечЭ_июль!L187</f>
        <v>0</v>
      </c>
      <c r="M187" s="255">
        <f>Финплан_ЧечЭ!M187-Финплан_ЧечЭ_июль!M187</f>
        <v>0</v>
      </c>
      <c r="N187" s="255">
        <f>Финплан_ЧечЭ!N187-Финплан_ЧечЭ_июль!N187</f>
        <v>0</v>
      </c>
      <c r="O187" s="255">
        <f>Финплан_ЧечЭ!O187-Финплан_ЧечЭ_июль!O187</f>
        <v>0</v>
      </c>
      <c r="P187" s="255">
        <f>Финплан_ЧечЭ!P187-Финплан_ЧечЭ_июль!P187</f>
        <v>0</v>
      </c>
      <c r="Q187" s="255">
        <f>Финплан_ЧечЭ!Q187-Финплан_ЧечЭ_июль!Q187</f>
        <v>0</v>
      </c>
      <c r="R187" s="255">
        <f>Финплан_ЧечЭ!R187-Финплан_ЧечЭ_июль!R187</f>
        <v>0</v>
      </c>
      <c r="S187" s="164">
        <f>Финплан_ЧечЭ!S187-Финплан_ЧечЭ_июль!S187</f>
        <v>0</v>
      </c>
      <c r="T187" s="255">
        <f>Финплан_ЧечЭ!T187-Финплан_ЧечЭ_июль!T187</f>
        <v>0</v>
      </c>
      <c r="U187" s="164">
        <f>Финплан_ЧечЭ!U187-Финплан_ЧечЭ_июль!U187</f>
        <v>0</v>
      </c>
      <c r="V187" s="201"/>
      <c r="W187" s="202"/>
    </row>
    <row r="188" spans="1:23" s="19" customFormat="1" x14ac:dyDescent="0.25">
      <c r="A188" s="53" t="s">
        <v>204</v>
      </c>
      <c r="B188" s="35" t="s">
        <v>191</v>
      </c>
      <c r="C188" s="49" t="s">
        <v>256</v>
      </c>
      <c r="D188" s="256">
        <f>Финплан_ЧечЭ!D188-Финплан_ЧечЭ_июль!D188</f>
        <v>0</v>
      </c>
      <c r="E188" s="255">
        <f>Финплан_ЧечЭ!E188-Финплан_ЧечЭ_июль!E188</f>
        <v>0</v>
      </c>
      <c r="F188" s="255">
        <f>Финплан_ЧечЭ!F188-Финплан_ЧечЭ_июль!F188</f>
        <v>0</v>
      </c>
      <c r="G188" s="255">
        <f>Финплан_ЧечЭ!G188-Финплан_ЧечЭ_июль!G188</f>
        <v>0</v>
      </c>
      <c r="H188" s="255">
        <f>Финплан_ЧечЭ!H188-Финплан_ЧечЭ_июль!H188</f>
        <v>0.51929999999999943</v>
      </c>
      <c r="I188" s="255">
        <f>Финплан_ЧечЭ!I188-Финплан_ЧечЭ_июль!I188</f>
        <v>7.8378999999999994</v>
      </c>
      <c r="J188" s="255">
        <f>Финплан_ЧечЭ!J188-Финплан_ЧечЭ_июль!J188</f>
        <v>-1.472900000000001</v>
      </c>
      <c r="K188" s="255">
        <f>Финплан_ЧечЭ!K188-Финплан_ЧечЭ_июль!K188</f>
        <v>9.8300999999999998</v>
      </c>
      <c r="L188" s="255">
        <f>Финплан_ЧечЭ!L188-Финплан_ЧечЭ_июль!L188</f>
        <v>-1.472900000000001</v>
      </c>
      <c r="M188" s="255">
        <f>Финплан_ЧечЭ!M188-Финплан_ЧечЭ_июль!M188</f>
        <v>9.8300999999999998</v>
      </c>
      <c r="N188" s="255">
        <f>Финплан_ЧечЭ!N188-Финплан_ЧечЭ_июль!N188</f>
        <v>-1.472900000000001</v>
      </c>
      <c r="O188" s="255">
        <f>Финплан_ЧечЭ!O188-Финплан_ЧечЭ_июль!O188</f>
        <v>9.8300999999999998</v>
      </c>
      <c r="P188" s="255">
        <f>Финплан_ЧечЭ!P188-Финплан_ЧечЭ_июль!P188</f>
        <v>-1.472900000000001</v>
      </c>
      <c r="Q188" s="255">
        <f>Финплан_ЧечЭ!Q188-Финплан_ЧечЭ_июль!Q188</f>
        <v>9.8300999999999998</v>
      </c>
      <c r="R188" s="255">
        <f>Финплан_ЧечЭ!R188-Финплан_ЧечЭ_июль!R188</f>
        <v>-1.472900000000001</v>
      </c>
      <c r="S188" s="164">
        <f>Финплан_ЧечЭ!S188-Финплан_ЧечЭ_июль!S188</f>
        <v>9.8300999999999998</v>
      </c>
      <c r="T188" s="255">
        <f>Финплан_ЧечЭ!T188-Финплан_ЧечЭ_июль!T188</f>
        <v>-61.400199999999991</v>
      </c>
      <c r="U188" s="164">
        <f>Финплан_ЧечЭ!U188-Финплан_ЧечЭ_июль!U188</f>
        <v>-53.6066</v>
      </c>
      <c r="V188" s="201"/>
      <c r="W188" s="202"/>
    </row>
    <row r="189" spans="1:23" s="19" customFormat="1" x14ac:dyDescent="0.25">
      <c r="A189" s="53"/>
      <c r="B189" s="34" t="s">
        <v>179</v>
      </c>
      <c r="C189" s="49" t="s">
        <v>256</v>
      </c>
      <c r="D189" s="256">
        <f>Финплан_ЧечЭ!D189-Финплан_ЧечЭ_июль!D189</f>
        <v>0</v>
      </c>
      <c r="E189" s="255">
        <f>Финплан_ЧечЭ!E189-Финплан_ЧечЭ_июль!E189</f>
        <v>0</v>
      </c>
      <c r="F189" s="255">
        <f>Финплан_ЧечЭ!F189-Финплан_ЧечЭ_июль!F189</f>
        <v>0</v>
      </c>
      <c r="G189" s="255">
        <f>Финплан_ЧечЭ!G189-Финплан_ЧечЭ_июль!G189</f>
        <v>0</v>
      </c>
      <c r="H189" s="255">
        <f>Финплан_ЧечЭ!H189-Финплан_ЧечЭ_июль!H189</f>
        <v>0</v>
      </c>
      <c r="I189" s="255">
        <f>Финплан_ЧечЭ!I189-Финплан_ЧечЭ_июль!I189</f>
        <v>0</v>
      </c>
      <c r="J189" s="255">
        <f>Финплан_ЧечЭ!J189-Финплан_ЧечЭ_июль!J189</f>
        <v>0</v>
      </c>
      <c r="K189" s="255">
        <f>Финплан_ЧечЭ!K189-Финплан_ЧечЭ_июль!K189</f>
        <v>0</v>
      </c>
      <c r="L189" s="255">
        <f>Финплан_ЧечЭ!L189-Финплан_ЧечЭ_июль!L189</f>
        <v>0</v>
      </c>
      <c r="M189" s="255">
        <f>Финплан_ЧечЭ!M189-Финплан_ЧечЭ_июль!M189</f>
        <v>0</v>
      </c>
      <c r="N189" s="255">
        <f>Финплан_ЧечЭ!N189-Финплан_ЧечЭ_июль!N189</f>
        <v>0</v>
      </c>
      <c r="O189" s="255">
        <f>Финплан_ЧечЭ!O189-Финплан_ЧечЭ_июль!O189</f>
        <v>0</v>
      </c>
      <c r="P189" s="255">
        <f>Финплан_ЧечЭ!P189-Финплан_ЧечЭ_июль!P189</f>
        <v>0</v>
      </c>
      <c r="Q189" s="255">
        <f>Финплан_ЧечЭ!Q189-Финплан_ЧечЭ_июль!Q189</f>
        <v>0</v>
      </c>
      <c r="R189" s="255">
        <f>Финплан_ЧечЭ!R189-Финплан_ЧечЭ_июль!R189</f>
        <v>0</v>
      </c>
      <c r="S189" s="164">
        <f>Финплан_ЧечЭ!S189-Финплан_ЧечЭ_июль!S189</f>
        <v>0</v>
      </c>
      <c r="T189" s="255">
        <f>Финплан_ЧечЭ!T189-Финплан_ЧечЭ_июль!T189</f>
        <v>0</v>
      </c>
      <c r="U189" s="164">
        <f>Финплан_ЧечЭ!U189-Финплан_ЧечЭ_июль!U189</f>
        <v>0</v>
      </c>
      <c r="V189" s="201"/>
      <c r="W189" s="202"/>
    </row>
    <row r="190" spans="1:23" s="19" customFormat="1" ht="25.5" x14ac:dyDescent="0.25">
      <c r="A190" s="11" t="s">
        <v>205</v>
      </c>
      <c r="B190" s="30" t="s">
        <v>206</v>
      </c>
      <c r="C190" s="49" t="s">
        <v>256</v>
      </c>
      <c r="D190" s="256">
        <f>Финплан_ЧечЭ!D190-Финплан_ЧечЭ_июль!D190</f>
        <v>0</v>
      </c>
      <c r="E190" s="255">
        <f>Финплан_ЧечЭ!E190-Финплан_ЧечЭ_июль!E190</f>
        <v>0</v>
      </c>
      <c r="F190" s="255">
        <f>Финплан_ЧечЭ!F190-Финплан_ЧечЭ_июль!F190</f>
        <v>0</v>
      </c>
      <c r="G190" s="255">
        <f>Финплан_ЧечЭ!G190-Финплан_ЧечЭ_июль!G190</f>
        <v>0</v>
      </c>
      <c r="H190" s="255">
        <f>Финплан_ЧечЭ!H190-Финплан_ЧечЭ_июль!H190</f>
        <v>79.01717945633996</v>
      </c>
      <c r="I190" s="255">
        <f>Финплан_ЧечЭ!I190-Финплан_ЧечЭ_июль!I190</f>
        <v>148.63458680777666</v>
      </c>
      <c r="J190" s="255">
        <f>Финплан_ЧечЭ!J190-Финплан_ЧечЭ_июль!J190</f>
        <v>167.64226603953998</v>
      </c>
      <c r="K190" s="255">
        <f>Финплан_ЧечЭ!K190-Финплан_ЧечЭ_июль!K190</f>
        <v>94.89102712591307</v>
      </c>
      <c r="L190" s="255">
        <f>Финплан_ЧечЭ!L190-Финплан_ЧечЭ_июль!L190</f>
        <v>174.80467314953995</v>
      </c>
      <c r="M190" s="255">
        <f>Финплан_ЧечЭ!M190-Финплан_ЧечЭ_июль!M190</f>
        <v>-45.998297517480019</v>
      </c>
      <c r="N190" s="255">
        <f>Финплан_ЧечЭ!N190-Финплан_ЧечЭ_июль!N190</f>
        <v>195.97836729584009</v>
      </c>
      <c r="O190" s="255">
        <f>Финплан_ЧечЭ!O190-Финплан_ЧечЭ_июль!O190</f>
        <v>-64.771695657480009</v>
      </c>
      <c r="P190" s="255">
        <f>Финплан_ЧечЭ!P190-Финплан_ЧечЭ_июль!P190</f>
        <v>210.16182511714001</v>
      </c>
      <c r="Q190" s="255">
        <f>Финплан_ЧечЭ!Q190-Финплан_ЧечЭ_июль!Q190</f>
        <v>-68.687282901080039</v>
      </c>
      <c r="R190" s="255">
        <f>Финплан_ЧечЭ!R190-Финплан_ЧечЭ_июль!R190</f>
        <v>210.92807879893988</v>
      </c>
      <c r="S190" s="164">
        <f>Финплан_ЧечЭ!S190-Финплан_ЧечЭ_июль!S190</f>
        <v>-80.462529140079909</v>
      </c>
      <c r="T190" s="255">
        <f>Финплан_ЧечЭ!T190-Финплан_ЧечЭ_июль!T190</f>
        <v>-654.67070718796026</v>
      </c>
      <c r="U190" s="164">
        <f>Финплан_ЧечЭ!U190-Финплан_ЧечЭ_июль!U190</f>
        <v>-722.73799315820986</v>
      </c>
      <c r="V190" s="201"/>
      <c r="W190" s="202"/>
    </row>
    <row r="191" spans="1:23" s="19" customFormat="1" x14ac:dyDescent="0.25">
      <c r="A191" s="66"/>
      <c r="B191" s="34" t="s">
        <v>179</v>
      </c>
      <c r="C191" s="49" t="s">
        <v>256</v>
      </c>
      <c r="D191" s="256">
        <f>Финплан_ЧечЭ!D191-Финплан_ЧечЭ_июль!D191</f>
        <v>0</v>
      </c>
      <c r="E191" s="255">
        <f>Финплан_ЧечЭ!E191-Финплан_ЧечЭ_июль!E191</f>
        <v>0</v>
      </c>
      <c r="F191" s="255">
        <f>Финплан_ЧечЭ!F191-Финплан_ЧечЭ_июль!F191</f>
        <v>0</v>
      </c>
      <c r="G191" s="255">
        <f>Финплан_ЧечЭ!G191-Финплан_ЧечЭ_июль!G191</f>
        <v>0</v>
      </c>
      <c r="H191" s="255">
        <f>Финплан_ЧечЭ!H191-Финплан_ЧечЭ_июль!H191</f>
        <v>167.22042368490142</v>
      </c>
      <c r="I191" s="255">
        <f>Финплан_ЧечЭ!I191-Финплан_ЧечЭ_июль!I191</f>
        <v>123.48513601147418</v>
      </c>
      <c r="J191" s="255">
        <f>Финплан_ЧечЭ!J191-Финплан_ЧечЭ_июль!J191</f>
        <v>202.43335705447737</v>
      </c>
      <c r="K191" s="255">
        <f>Финплан_ЧечЭ!K191-Финплан_ЧечЭ_июль!K191</f>
        <v>80.889633467567563</v>
      </c>
      <c r="L191" s="255">
        <f>Финплан_ЧечЭ!L191-Финплан_ЧечЭ_июль!L191</f>
        <v>170.95132497504707</v>
      </c>
      <c r="M191" s="255">
        <f>Финплан_ЧечЭ!M191-Финплан_ЧечЭ_июль!M191</f>
        <v>-20.810213830613332</v>
      </c>
      <c r="N191" s="255">
        <f>Финплан_ЧечЭ!N191-Финплан_ЧечЭ_июль!N191</f>
        <v>195.03020734053086</v>
      </c>
      <c r="O191" s="255">
        <f>Финплан_ЧечЭ!O191-Финплан_ЧечЭ_июль!O191</f>
        <v>-27.909015940144762</v>
      </c>
      <c r="P191" s="255">
        <f>Финплан_ЧечЭ!P191-Финплан_ЧечЭ_июль!P191</f>
        <v>189.11727554506024</v>
      </c>
      <c r="Q191" s="255">
        <f>Финплан_ЧечЭ!Q191-Финплан_ЧечЭ_июль!Q191</f>
        <v>-32.660400880132983</v>
      </c>
      <c r="R191" s="255">
        <f>Финплан_ЧечЭ!R191-Финплан_ЧечЭ_июль!R191</f>
        <v>189.10320998069136</v>
      </c>
      <c r="S191" s="164">
        <f>Финплан_ЧечЭ!S191-Финплан_ЧечЭ_июль!S191</f>
        <v>-40.561689111708937</v>
      </c>
      <c r="T191" s="255">
        <f>Финплан_ЧечЭ!T191-Финплан_ЧечЭ_июль!T191</f>
        <v>189.10320998069136</v>
      </c>
      <c r="U191" s="164">
        <f>Финплан_ЧечЭ!U191-Финплан_ЧечЭ_июль!U191</f>
        <v>-391.3441197495336</v>
      </c>
      <c r="V191" s="201"/>
      <c r="W191" s="202"/>
    </row>
    <row r="192" spans="1:23" s="19" customFormat="1" ht="16.5" thickBot="1" x14ac:dyDescent="0.3">
      <c r="A192" s="188">
        <v>9</v>
      </c>
      <c r="B192" s="36" t="s">
        <v>197</v>
      </c>
      <c r="C192" s="200" t="s">
        <v>64</v>
      </c>
      <c r="D192" s="252">
        <f>Финплан_ЧечЭ!D192-Финплан_ЧечЭ_июль!D192</f>
        <v>0</v>
      </c>
      <c r="E192" s="252">
        <f>Финплан_ЧечЭ!E192-Финплан_ЧечЭ_июль!E192</f>
        <v>0</v>
      </c>
      <c r="F192" s="252">
        <f>Финплан_ЧечЭ!F192-Финплан_ЧечЭ_июль!F192</f>
        <v>0</v>
      </c>
      <c r="G192" s="252">
        <f>Финплан_ЧечЭ!G192-Финплан_ЧечЭ_июль!G192</f>
        <v>0</v>
      </c>
      <c r="H192" s="172">
        <f>Финплан_ЧечЭ!H192-Финплан_ЧечЭ_июль!H192</f>
        <v>7.8996515804646839E-2</v>
      </c>
      <c r="I192" s="172">
        <f>Финплан_ЧечЭ!I192-Финплан_ЧечЭ_июль!I192</f>
        <v>-0.11313360882563028</v>
      </c>
      <c r="J192" s="172">
        <f>Финплан_ЧечЭ!J192-Финплан_ЧечЭ_июль!J192</f>
        <v>-1.5544828968483415E-7</v>
      </c>
      <c r="K192" s="172">
        <f>Финплан_ЧечЭ!K192-Финплан_ЧечЭ_июль!K192</f>
        <v>-0.15307292922075355</v>
      </c>
      <c r="L192" s="172">
        <f>Финплан_ЧечЭ!L192-Финплан_ЧечЭ_июль!L192</f>
        <v>-9.3445141649615815E-2</v>
      </c>
      <c r="M192" s="172">
        <f>Финплан_ЧечЭ!M192-Финплан_ЧечЭ_июль!M192</f>
        <v>2.0188361864141524E-2</v>
      </c>
      <c r="N192" s="172">
        <f>Финплан_ЧечЭ!N192-Финплан_ЧечЭ_июль!N192</f>
        <v>-9.2414534993341291E-2</v>
      </c>
      <c r="O192" s="172">
        <f>Финплан_ЧечЭ!O192-Финплан_ЧечЭ_июль!O192</f>
        <v>2.9221780444212642E-2</v>
      </c>
      <c r="P192" s="172">
        <f>Финплан_ЧечЭ!P192-Финплан_ЧечЭ_июль!P192</f>
        <v>0.9009425551377469</v>
      </c>
      <c r="Q192" s="172">
        <f>Финплан_ЧечЭ!Q192-Финплан_ЧечЭ_июль!Q192</f>
        <v>3.8100487697390939E-2</v>
      </c>
      <c r="R192" s="172">
        <f>Финплан_ЧечЭ!R192-Финплан_ЧечЭ_июль!R192</f>
        <v>-9.0362097302695399E-2</v>
      </c>
      <c r="S192" s="173">
        <f>Финплан_ЧечЭ!S192-Финплан_ЧечЭ_июль!S192</f>
        <v>4.6935304519569954E-2</v>
      </c>
      <c r="T192" s="172">
        <f>Финплан_ЧечЭ!T192-Финплан_ЧечЭ_июль!T192</f>
        <v>1</v>
      </c>
      <c r="U192" s="173">
        <f>Финплан_ЧечЭ!U192-Финплан_ЧечЭ_июль!U192</f>
        <v>0.95973514764476942</v>
      </c>
      <c r="V192" s="174"/>
      <c r="W192" s="175"/>
    </row>
    <row r="193" spans="1:23" s="8" customFormat="1" ht="15.6" customHeight="1" thickBot="1" x14ac:dyDescent="0.3">
      <c r="A193" s="62"/>
      <c r="B193" s="63" t="s">
        <v>65</v>
      </c>
      <c r="C193" s="58"/>
      <c r="D193" s="59">
        <f>Финплан_ЧечЭ!D193-Финплан_ЧечЭ_июль!D193</f>
        <v>0</v>
      </c>
      <c r="E193" s="176">
        <f>Финплан_ЧечЭ!E193-Финплан_ЧечЭ_июль!E193</f>
        <v>0</v>
      </c>
      <c r="F193" s="176">
        <f>Финплан_ЧечЭ!F193-Финплан_ЧечЭ_июль!F193</f>
        <v>0</v>
      </c>
      <c r="G193" s="176">
        <f>Финплан_ЧечЭ!G193-Финплан_ЧечЭ_июль!G193</f>
        <v>0</v>
      </c>
      <c r="H193" s="176">
        <f>Финплан_ЧечЭ!H193-Финплан_ЧечЭ_июль!H193</f>
        <v>0</v>
      </c>
      <c r="I193" s="176">
        <f>Финплан_ЧечЭ!I193-Финплан_ЧечЭ_июль!I193</f>
        <v>0</v>
      </c>
      <c r="J193" s="176">
        <f>Финплан_ЧечЭ!J193-Финплан_ЧечЭ_июль!J193</f>
        <v>0</v>
      </c>
      <c r="K193" s="176">
        <f>Финплан_ЧечЭ!K193-Финплан_ЧечЭ_июль!K193</f>
        <v>0</v>
      </c>
      <c r="L193" s="176">
        <f>Финплан_ЧечЭ!L193-Финплан_ЧечЭ_июль!L193</f>
        <v>0</v>
      </c>
      <c r="M193" s="176">
        <f>Финплан_ЧечЭ!M193-Финплан_ЧечЭ_июль!M193</f>
        <v>0</v>
      </c>
      <c r="N193" s="176">
        <f>Финплан_ЧечЭ!N193-Финплан_ЧечЭ_июль!N193</f>
        <v>0</v>
      </c>
      <c r="O193" s="176">
        <f>Финплан_ЧечЭ!O193-Финплан_ЧечЭ_июль!O193</f>
        <v>0</v>
      </c>
      <c r="P193" s="176">
        <f>Финплан_ЧечЭ!P193-Финплан_ЧечЭ_июль!P193</f>
        <v>0</v>
      </c>
      <c r="Q193" s="176">
        <f>Финплан_ЧечЭ!Q193-Финплан_ЧечЭ_июль!Q193</f>
        <v>0</v>
      </c>
      <c r="R193" s="176">
        <f>Финплан_ЧечЭ!R193-Финплан_ЧечЭ_июль!R193</f>
        <v>0</v>
      </c>
      <c r="S193" s="177">
        <f>Финплан_ЧечЭ!S193-Финплан_ЧечЭ_июль!S193</f>
        <v>0</v>
      </c>
      <c r="T193" s="176">
        <f>Финплан_ЧечЭ!T193-Финплан_ЧечЭ_июль!T193</f>
        <v>0</v>
      </c>
      <c r="U193" s="177">
        <f>Финплан_ЧечЭ!U193-Финплан_ЧечЭ_июль!U193</f>
        <v>0</v>
      </c>
      <c r="V193" s="178"/>
      <c r="W193" s="179"/>
    </row>
    <row r="194" spans="1:23" s="8" customFormat="1" ht="15.6" customHeight="1" x14ac:dyDescent="0.25">
      <c r="A194" s="60">
        <v>1</v>
      </c>
      <c r="B194" s="40" t="s">
        <v>70</v>
      </c>
      <c r="C194" s="61"/>
      <c r="D194" s="133">
        <f>Финплан_ЧечЭ!D194-Финплан_ЧечЭ_июль!D194</f>
        <v>0</v>
      </c>
      <c r="E194" s="180">
        <f>Финплан_ЧечЭ!E194-Финплан_ЧечЭ_июль!E194</f>
        <v>0</v>
      </c>
      <c r="F194" s="180">
        <f>Финплан_ЧечЭ!F194-Финплан_ЧечЭ_июль!F194</f>
        <v>0</v>
      </c>
      <c r="G194" s="180">
        <f>Финплан_ЧечЭ!G194-Финплан_ЧечЭ_июль!G194</f>
        <v>0</v>
      </c>
      <c r="H194" s="180">
        <f>Финплан_ЧечЭ!H194-Финплан_ЧечЭ_июль!H194</f>
        <v>0</v>
      </c>
      <c r="I194" s="180">
        <f>Финплан_ЧечЭ!I194-Финплан_ЧечЭ_июль!I194</f>
        <v>0</v>
      </c>
      <c r="J194" s="180">
        <f>Финплан_ЧечЭ!J194-Финплан_ЧечЭ_июль!J194</f>
        <v>0</v>
      </c>
      <c r="K194" s="180">
        <f>Финплан_ЧечЭ!K194-Финплан_ЧечЭ_июль!K194</f>
        <v>0</v>
      </c>
      <c r="L194" s="180">
        <f>Финплан_ЧечЭ!L194-Финплан_ЧечЭ_июль!L194</f>
        <v>0</v>
      </c>
      <c r="M194" s="180">
        <f>Финплан_ЧечЭ!M194-Финплан_ЧечЭ_июль!M194</f>
        <v>0</v>
      </c>
      <c r="N194" s="180">
        <f>Финплан_ЧечЭ!N194-Финплан_ЧечЭ_июль!N194</f>
        <v>0</v>
      </c>
      <c r="O194" s="180">
        <f>Финплан_ЧечЭ!O194-Финплан_ЧечЭ_июль!O194</f>
        <v>0</v>
      </c>
      <c r="P194" s="180">
        <f>Финплан_ЧечЭ!P194-Финплан_ЧечЭ_июль!P194</f>
        <v>0</v>
      </c>
      <c r="Q194" s="180">
        <f>Финплан_ЧечЭ!Q194-Финплан_ЧечЭ_июль!Q194</f>
        <v>0</v>
      </c>
      <c r="R194" s="180">
        <f>Финплан_ЧечЭ!R194-Финплан_ЧечЭ_июль!R194</f>
        <v>0</v>
      </c>
      <c r="S194" s="181">
        <f>Финплан_ЧечЭ!S194-Финплан_ЧечЭ_июль!S194</f>
        <v>0</v>
      </c>
      <c r="T194" s="180">
        <f>Финплан_ЧечЭ!T194-Финплан_ЧечЭ_июль!T194</f>
        <v>0</v>
      </c>
      <c r="U194" s="181">
        <f>Финплан_ЧечЭ!U194-Финплан_ЧечЭ_июль!U194</f>
        <v>0</v>
      </c>
      <c r="V194" s="182"/>
      <c r="W194" s="183"/>
    </row>
    <row r="195" spans="1:23" s="194" customFormat="1" ht="25.5" x14ac:dyDescent="0.25">
      <c r="A195" s="12"/>
      <c r="B195" s="29" t="s">
        <v>192</v>
      </c>
      <c r="C195" s="50" t="s">
        <v>72</v>
      </c>
      <c r="D195" s="195">
        <f>Финплан_ЧечЭ!D195-Финплан_ЧечЭ_июль!D195</f>
        <v>0</v>
      </c>
      <c r="E195" s="195">
        <f>Финплан_ЧечЭ!E195-Финплан_ЧечЭ_июль!E195</f>
        <v>0</v>
      </c>
      <c r="F195" s="195">
        <f>Финплан_ЧечЭ!F195-Финплан_ЧечЭ_июль!F195</f>
        <v>0</v>
      </c>
      <c r="G195" s="195">
        <f>Финплан_ЧечЭ!G195-Финплан_ЧечЭ_июль!G195</f>
        <v>0</v>
      </c>
      <c r="H195" s="196">
        <f>Финплан_ЧечЭ!H195-Финплан_ЧечЭ_июль!H195</f>
        <v>-119674.27671555779</v>
      </c>
      <c r="I195" s="196">
        <f>Финплан_ЧечЭ!I195-Финплан_ЧечЭ_июль!I195</f>
        <v>-180476.74600000004</v>
      </c>
      <c r="J195" s="196">
        <f>Финплан_ЧечЭ!J195-Финплан_ЧечЭ_июль!J195</f>
        <v>-296967.24704170297</v>
      </c>
      <c r="K195" s="196">
        <f>Финплан_ЧечЭ!K195-Финплан_ЧечЭ_июль!K195</f>
        <v>-320524.29207756999</v>
      </c>
      <c r="L195" s="196">
        <f>Финплан_ЧечЭ!L195-Финплан_ЧечЭ_июль!L195</f>
        <v>-286559.48293560417</v>
      </c>
      <c r="M195" s="196">
        <f>Финплан_ЧечЭ!M195-Финплан_ЧечЭ_июль!M195</f>
        <v>-307083.14115795004</v>
      </c>
      <c r="N195" s="196">
        <f>Финплан_ЧечЭ!N195-Финплан_ЧечЭ_июль!N195</f>
        <v>-279947.80255962326</v>
      </c>
      <c r="O195" s="196">
        <f>Финплан_ЧечЭ!O195-Финплан_ЧечЭ_июль!O195</f>
        <v>-296517.30084373988</v>
      </c>
      <c r="P195" s="196">
        <f>Финплан_ЧечЭ!P195-Финплан_ЧечЭ_июль!P195</f>
        <v>-273262.8421019509</v>
      </c>
      <c r="Q195" s="196">
        <f>Финплан_ЧечЭ!Q195-Финплан_ЧечЭ_июль!Q195</f>
        <v>-285708.08442795998</v>
      </c>
      <c r="R195" s="196">
        <f>Финплан_ЧечЭ!R195-Финплан_ЧечЭ_июль!R195</f>
        <v>-261087.38439222192</v>
      </c>
      <c r="S195" s="197">
        <f>Финплан_ЧечЭ!S195-Финплан_ЧечЭ_июль!S195</f>
        <v>-268557.21052509872</v>
      </c>
      <c r="T195" s="196">
        <f>Финплан_ЧечЭ!T195-Финплан_ЧечЭ_июль!T195</f>
        <v>-10677184.476032317</v>
      </c>
      <c r="U195" s="197">
        <f>Финплан_ЧечЭ!U195-Финплан_ЧечЭ_июль!U195</f>
        <v>-10674924.649090305</v>
      </c>
      <c r="V195" s="198"/>
      <c r="W195" s="199"/>
    </row>
    <row r="196" spans="1:23" x14ac:dyDescent="0.25">
      <c r="A196" s="11"/>
      <c r="B196" s="30" t="s">
        <v>193</v>
      </c>
      <c r="C196" s="49" t="s">
        <v>72</v>
      </c>
      <c r="D196" s="134">
        <f>Финплан_ЧечЭ!D196-Финплан_ЧечЭ_июль!D196</f>
        <v>0</v>
      </c>
      <c r="E196" s="184">
        <f>Финплан_ЧечЭ!E196-Финплан_ЧечЭ_июль!E196</f>
        <v>0</v>
      </c>
      <c r="F196" s="184">
        <f>Финплан_ЧечЭ!F196-Финплан_ЧечЭ_июль!F196</f>
        <v>0</v>
      </c>
      <c r="G196" s="184">
        <f>Финплан_ЧечЭ!G196-Финплан_ЧечЭ_июль!G196</f>
        <v>0</v>
      </c>
      <c r="H196" s="184">
        <f>Финплан_ЧечЭ!H196-Финплан_ЧечЭ_июль!H196</f>
        <v>0</v>
      </c>
      <c r="I196" s="184">
        <f>Финплан_ЧечЭ!I196-Финплан_ЧечЭ_июль!I196</f>
        <v>0</v>
      </c>
      <c r="J196" s="184">
        <f>Финплан_ЧечЭ!J196-Финплан_ЧечЭ_июль!J196</f>
        <v>0</v>
      </c>
      <c r="K196" s="184">
        <f>Финплан_ЧечЭ!K196-Финплан_ЧечЭ_июль!K196</f>
        <v>0</v>
      </c>
      <c r="L196" s="184">
        <f>Финплан_ЧечЭ!L196-Финплан_ЧечЭ_июль!L196</f>
        <v>0</v>
      </c>
      <c r="M196" s="184">
        <f>Финплан_ЧечЭ!M196-Финплан_ЧечЭ_июль!M196</f>
        <v>0</v>
      </c>
      <c r="N196" s="184">
        <f>Финплан_ЧечЭ!N196-Финплан_ЧечЭ_июль!N196</f>
        <v>0</v>
      </c>
      <c r="O196" s="184">
        <f>Финплан_ЧечЭ!O196-Финплан_ЧечЭ_июль!O196</f>
        <v>0</v>
      </c>
      <c r="P196" s="184">
        <f>Финплан_ЧечЭ!P196-Финплан_ЧечЭ_июль!P196</f>
        <v>0</v>
      </c>
      <c r="Q196" s="184">
        <f>Финплан_ЧечЭ!Q196-Финплан_ЧечЭ_июль!Q196</f>
        <v>0</v>
      </c>
      <c r="R196" s="184">
        <f>Финплан_ЧечЭ!R196-Финплан_ЧечЭ_июль!R196</f>
        <v>0</v>
      </c>
      <c r="S196" s="185">
        <f>Финплан_ЧечЭ!S196-Финплан_ЧечЭ_июль!S196</f>
        <v>0</v>
      </c>
      <c r="T196" s="184">
        <f>Финплан_ЧечЭ!T196-Финплан_ЧечЭ_июль!T196</f>
        <v>0</v>
      </c>
      <c r="U196" s="185">
        <f>Финплан_ЧечЭ!U196-Финплан_ЧечЭ_июль!U196</f>
        <v>0</v>
      </c>
      <c r="V196" s="186"/>
      <c r="W196" s="187"/>
    </row>
    <row r="197" spans="1:23" x14ac:dyDescent="0.25">
      <c r="A197" s="11"/>
      <c r="B197" s="30" t="s">
        <v>77</v>
      </c>
      <c r="C197" s="49" t="s">
        <v>72</v>
      </c>
      <c r="D197" s="134">
        <f>Финплан_ЧечЭ!D197-Финплан_ЧечЭ_июль!D197</f>
        <v>0</v>
      </c>
      <c r="E197" s="134">
        <f>Финплан_ЧечЭ!E197-Финплан_ЧечЭ_июль!E197</f>
        <v>0</v>
      </c>
      <c r="F197" s="134">
        <f>Финплан_ЧечЭ!F197-Финплан_ЧечЭ_июль!F197</f>
        <v>0</v>
      </c>
      <c r="G197" s="134">
        <f>Финплан_ЧечЭ!G197-Финплан_ЧечЭ_июль!G197</f>
        <v>0</v>
      </c>
      <c r="H197" s="184">
        <f>Финплан_ЧечЭ!H197-Финплан_ЧечЭ_июль!H197</f>
        <v>119674.27671555756</v>
      </c>
      <c r="I197" s="184">
        <f>Финплан_ЧечЭ!I197-Финплан_ЧечЭ_июль!I197</f>
        <v>166282.68613399973</v>
      </c>
      <c r="J197" s="184">
        <f>Финплан_ЧечЭ!J197-Финплан_ЧечЭ_июль!J197</f>
        <v>296967.24704170285</v>
      </c>
      <c r="K197" s="184">
        <f>Финплан_ЧечЭ!K197-Финплан_ЧечЭ_июль!K197</f>
        <v>286087.07450152014</v>
      </c>
      <c r="L197" s="184">
        <f>Финплан_ЧечЭ!L197-Финплан_ЧечЭ_июль!L197</f>
        <v>286559.48293560406</v>
      </c>
      <c r="M197" s="184">
        <f>Финплан_ЧечЭ!M197-Финплан_ЧечЭ_июль!M197</f>
        <v>277295.53783402045</v>
      </c>
      <c r="N197" s="184">
        <f>Финплан_ЧечЭ!N197-Финплан_ЧечЭ_июль!N197</f>
        <v>279947.80255962338</v>
      </c>
      <c r="O197" s="184">
        <f>Финплан_ЧечЭ!O197-Финплан_ЧечЭ_июль!O197</f>
        <v>272572.93923489039</v>
      </c>
      <c r="P197" s="184">
        <f>Финплан_ЧечЭ!P197-Финплан_ЧечЭ_июль!P197</f>
        <v>273262.84210195101</v>
      </c>
      <c r="Q197" s="184">
        <f>Финплан_ЧечЭ!Q197-Финплан_ЧечЭ_июль!Q197</f>
        <v>267801.26053143339</v>
      </c>
      <c r="R197" s="184">
        <f>Финплан_ЧечЭ!R197-Финплан_ЧечЭ_июль!R197</f>
        <v>261087.38439222204</v>
      </c>
      <c r="S197" s="185">
        <f>Финплан_ЧечЭ!S197-Финплан_ЧечЭ_июль!S197</f>
        <v>257885.8882470614</v>
      </c>
      <c r="T197" s="184">
        <f>Финплан_ЧечЭ!T197-Финплан_ЧечЭ_июль!T197</f>
        <v>-2647599.8529886827</v>
      </c>
      <c r="U197" s="185">
        <f>Финплан_ЧечЭ!U197-Финплан_ЧечЭ_июль!U197</f>
        <v>-2649859.6799306953</v>
      </c>
      <c r="V197" s="186"/>
      <c r="W197" s="187"/>
    </row>
    <row r="198" spans="1:23" s="194" customFormat="1" x14ac:dyDescent="0.25">
      <c r="A198" s="12"/>
      <c r="B198" s="29" t="s">
        <v>194</v>
      </c>
      <c r="C198" s="50" t="s">
        <v>73</v>
      </c>
      <c r="D198" s="195">
        <f>Финплан_ЧечЭ!D198-Финплан_ЧечЭ_июль!D198</f>
        <v>0</v>
      </c>
      <c r="E198" s="195">
        <f>Финплан_ЧечЭ!E198-Финплан_ЧечЭ_июль!E198</f>
        <v>0</v>
      </c>
      <c r="F198" s="195">
        <f>Финплан_ЧечЭ!F198-Финплан_ЧечЭ_июль!F198</f>
        <v>0</v>
      </c>
      <c r="G198" s="195">
        <f>Финплан_ЧечЭ!G198-Финплан_ЧечЭ_июль!G198</f>
        <v>0</v>
      </c>
      <c r="H198" s="196">
        <f>Финплан_ЧечЭ!H198-Финплан_ЧечЭ_июль!H198</f>
        <v>0</v>
      </c>
      <c r="I198" s="184">
        <f>Финплан_ЧечЭ!I198-Финплан_ЧечЭ_июль!I198</f>
        <v>0</v>
      </c>
      <c r="J198" s="196">
        <f>Финплан_ЧечЭ!J198-Финплан_ЧечЭ_июль!J198</f>
        <v>0</v>
      </c>
      <c r="K198" s="184">
        <f>Финплан_ЧечЭ!K198-Финплан_ЧечЭ_июль!K198</f>
        <v>-2.6000000000000227</v>
      </c>
      <c r="L198" s="196">
        <f>Финплан_ЧечЭ!L198-Финплан_ЧечЭ_июль!L198</f>
        <v>0</v>
      </c>
      <c r="M198" s="184">
        <f>Финплан_ЧечЭ!M198-Финплан_ЧечЭ_июль!M198</f>
        <v>-5.1999999999999886</v>
      </c>
      <c r="N198" s="196">
        <f>Финплан_ЧечЭ!N198-Финплан_ЧечЭ_июль!N198</f>
        <v>0</v>
      </c>
      <c r="O198" s="184">
        <f>Финплан_ЧечЭ!O198-Финплан_ЧечЭ_июль!O198</f>
        <v>-6.6999999999999886</v>
      </c>
      <c r="P198" s="196">
        <f>Финплан_ЧечЭ!P198-Финплан_ЧечЭ_июль!P198</f>
        <v>0</v>
      </c>
      <c r="Q198" s="184">
        <f>Финплан_ЧечЭ!Q198-Финплан_ЧечЭ_июль!Q198</f>
        <v>-6.6999999999999886</v>
      </c>
      <c r="R198" s="196">
        <f>Финплан_ЧечЭ!R198-Финплан_ЧечЭ_июль!R198</f>
        <v>0</v>
      </c>
      <c r="S198" s="185">
        <f>Финплан_ЧечЭ!S198-Финплан_ЧечЭ_июль!S198</f>
        <v>-6.6999999999999886</v>
      </c>
      <c r="T198" s="196">
        <f>Финплан_ЧечЭ!T198-Финплан_ЧечЭ_июль!T198</f>
        <v>-59.379999999999995</v>
      </c>
      <c r="U198" s="185">
        <f>Финплан_ЧечЭ!U198-Финплан_ЧечЭ_июль!U198</f>
        <v>-4.6500000000000341</v>
      </c>
      <c r="V198" s="198"/>
      <c r="W198" s="199"/>
    </row>
    <row r="199" spans="1:23" x14ac:dyDescent="0.25">
      <c r="A199" s="11"/>
      <c r="B199" s="30" t="s">
        <v>195</v>
      </c>
      <c r="C199" s="49" t="s">
        <v>73</v>
      </c>
      <c r="D199" s="134">
        <f>Финплан_ЧечЭ!D199-Финплан_ЧечЭ_июль!D199</f>
        <v>0</v>
      </c>
      <c r="E199" s="184">
        <f>Финплан_ЧечЭ!E199-Финплан_ЧечЭ_июль!E199</f>
        <v>0</v>
      </c>
      <c r="F199" s="184">
        <f>Финплан_ЧечЭ!F199-Финплан_ЧечЭ_июль!F199</f>
        <v>0</v>
      </c>
      <c r="G199" s="184">
        <f>Финплан_ЧечЭ!G199-Финплан_ЧечЭ_июль!G199</f>
        <v>0</v>
      </c>
      <c r="H199" s="184">
        <f>Финплан_ЧечЭ!H199-Финплан_ЧечЭ_июль!H199</f>
        <v>0</v>
      </c>
      <c r="I199" s="184">
        <f>Финплан_ЧечЭ!I199-Финплан_ЧечЭ_июль!I199</f>
        <v>0</v>
      </c>
      <c r="J199" s="184">
        <f>Финплан_ЧечЭ!J199-Финплан_ЧечЭ_июль!J199</f>
        <v>0</v>
      </c>
      <c r="K199" s="184">
        <f>Финплан_ЧечЭ!K199-Финплан_ЧечЭ_июль!K199</f>
        <v>0</v>
      </c>
      <c r="L199" s="184">
        <f>Финплан_ЧечЭ!L199-Финплан_ЧечЭ_июль!L199</f>
        <v>0</v>
      </c>
      <c r="M199" s="184">
        <f>Финплан_ЧечЭ!M199-Финплан_ЧечЭ_июль!M199</f>
        <v>0</v>
      </c>
      <c r="N199" s="184">
        <f>Финплан_ЧечЭ!N199-Финплан_ЧечЭ_июль!N199</f>
        <v>0</v>
      </c>
      <c r="O199" s="184">
        <f>Финплан_ЧечЭ!O199-Финплан_ЧечЭ_июль!O199</f>
        <v>0</v>
      </c>
      <c r="P199" s="184">
        <f>Финплан_ЧечЭ!P199-Финплан_ЧечЭ_июль!P199</f>
        <v>0</v>
      </c>
      <c r="Q199" s="184">
        <f>Финплан_ЧечЭ!Q199-Финплан_ЧечЭ_июль!Q199</f>
        <v>0</v>
      </c>
      <c r="R199" s="184">
        <f>Финплан_ЧечЭ!R199-Финплан_ЧечЭ_июль!R199</f>
        <v>0</v>
      </c>
      <c r="S199" s="185">
        <f>Финплан_ЧечЭ!S199-Финплан_ЧечЭ_июль!S199</f>
        <v>0</v>
      </c>
      <c r="T199" s="184">
        <f>Финплан_ЧечЭ!T199-Финплан_ЧечЭ_июль!T199</f>
        <v>0</v>
      </c>
      <c r="U199" s="185">
        <f>Финплан_ЧечЭ!U199-Финплан_ЧечЭ_июль!U199</f>
        <v>0</v>
      </c>
      <c r="V199" s="186"/>
      <c r="W199" s="187"/>
    </row>
    <row r="200" spans="1:23" s="194" customFormat="1" ht="25.5" x14ac:dyDescent="0.25">
      <c r="A200" s="12"/>
      <c r="B200" s="29" t="s">
        <v>196</v>
      </c>
      <c r="C200" s="50" t="s">
        <v>74</v>
      </c>
      <c r="D200" s="195">
        <f>Финплан_ЧечЭ!D200-Финплан_ЧечЭ_июль!D200</f>
        <v>0</v>
      </c>
      <c r="E200" s="195">
        <f>Финплан_ЧечЭ!E200-Финплан_ЧечЭ_июль!E200</f>
        <v>0</v>
      </c>
      <c r="F200" s="195">
        <f>Финплан_ЧечЭ!F200-Финплан_ЧечЭ_июль!F200</f>
        <v>0</v>
      </c>
      <c r="G200" s="195">
        <f>Финплан_ЧечЭ!G200-Финплан_ЧечЭ_июль!G200</f>
        <v>0</v>
      </c>
      <c r="H200" s="196">
        <f>Финплан_ЧечЭ!H200-Финплан_ЧечЭ_июль!H200</f>
        <v>0</v>
      </c>
      <c r="I200" s="196">
        <f>Финплан_ЧечЭ!I200-Финплан_ЧечЭ_июль!I200</f>
        <v>0</v>
      </c>
      <c r="J200" s="196">
        <f>Финплан_ЧечЭ!J200-Финплан_ЧечЭ_июль!J200</f>
        <v>0</v>
      </c>
      <c r="K200" s="196">
        <f>Финплан_ЧечЭ!K200-Финплан_ЧечЭ_июль!K200</f>
        <v>-1047.7701749999978</v>
      </c>
      <c r="L200" s="196">
        <f>Финплан_ЧечЭ!L200-Финплан_ЧечЭ_июль!L200</f>
        <v>0</v>
      </c>
      <c r="M200" s="196">
        <f>Финплан_ЧечЭ!M200-Финплан_ЧечЭ_июль!M200</f>
        <v>492.62982500000362</v>
      </c>
      <c r="N200" s="196">
        <f>Финплан_ЧечЭ!N200-Финплан_ЧечЭ_июль!N200</f>
        <v>0</v>
      </c>
      <c r="O200" s="196">
        <f>Финплан_ЧечЭ!O200-Финплан_ЧечЭ_июль!O200</f>
        <v>267.62982500000362</v>
      </c>
      <c r="P200" s="196">
        <f>Финплан_ЧечЭ!P200-Финплан_ЧечЭ_июль!P200</f>
        <v>0</v>
      </c>
      <c r="Q200" s="196">
        <f>Финплан_ЧечЭ!Q200-Финплан_ЧечЭ_июль!Q200</f>
        <v>267.62982500000362</v>
      </c>
      <c r="R200" s="196">
        <f>Финплан_ЧечЭ!R200-Финплан_ЧечЭ_июль!R200</f>
        <v>0</v>
      </c>
      <c r="S200" s="197">
        <f>Финплан_ЧечЭ!S200-Финплан_ЧечЭ_июль!S200</f>
        <v>267.62982500000362</v>
      </c>
      <c r="T200" s="196">
        <f>Финплан_ЧечЭ!T200-Финплан_ЧечЭ_июль!T200</f>
        <v>-13632.21613999999</v>
      </c>
      <c r="U200" s="197">
        <f>Финплан_ЧечЭ!U200-Финплан_ЧечЭ_июль!U200</f>
        <v>573.42485416667478</v>
      </c>
      <c r="V200" s="198"/>
      <c r="W200" s="199"/>
    </row>
    <row r="201" spans="1:23" x14ac:dyDescent="0.25">
      <c r="A201" s="11"/>
      <c r="B201" s="29" t="s">
        <v>297</v>
      </c>
      <c r="C201" s="50" t="s">
        <v>256</v>
      </c>
      <c r="D201" s="134">
        <f>Финплан_ЧечЭ!D201-Финплан_ЧечЭ_июль!D201</f>
        <v>0</v>
      </c>
      <c r="E201" s="134">
        <f>Финплан_ЧечЭ!E201-Финплан_ЧечЭ_июль!E201</f>
        <v>0</v>
      </c>
      <c r="F201" s="134">
        <f>Финплан_ЧечЭ!F201-Финплан_ЧечЭ_июль!F201</f>
        <v>0</v>
      </c>
      <c r="G201" s="134">
        <f>Финплан_ЧечЭ!G201-Финплан_ЧечЭ_июль!G201</f>
        <v>0</v>
      </c>
      <c r="H201" s="184">
        <f>Финплан_ЧечЭ!H201-Финплан_ЧечЭ_июль!H201</f>
        <v>-466.7094742102629</v>
      </c>
      <c r="I201" s="184">
        <f>Финплан_ЧечЭ!I201-Финплан_ЧечЭ_июль!I201</f>
        <v>-692.43502113821683</v>
      </c>
      <c r="J201" s="184">
        <f>Финплан_ЧечЭ!J201-Финплан_ЧечЭ_июль!J201</f>
        <v>-945.99510780057744</v>
      </c>
      <c r="K201" s="184">
        <f>Финплан_ЧечЭ!K201-Финплан_ЧечЭ_июль!K201</f>
        <v>-1570.6972036588372</v>
      </c>
      <c r="L201" s="184">
        <f>Финплан_ЧечЭ!L201-Финплан_ЧечЭ_июль!L201</f>
        <v>-793.07227107057702</v>
      </c>
      <c r="M201" s="184">
        <f>Финплан_ЧечЭ!M201-Финплан_ЧечЭ_июль!M201</f>
        <v>-1413.8638438048783</v>
      </c>
      <c r="N201" s="184">
        <f>Финплан_ЧечЭ!N201-Финплан_ЧечЭ_июль!N201</f>
        <v>-694.82965200769763</v>
      </c>
      <c r="O201" s="184">
        <f>Финплан_ЧечЭ!O201-Финплан_ЧечЭ_июль!O201</f>
        <v>-1365.7817597905264</v>
      </c>
      <c r="P201" s="184">
        <f>Финплан_ЧечЭ!P201-Финплан_ЧечЭ_июль!P201</f>
        <v>-948.15948126298895</v>
      </c>
      <c r="Q201" s="184">
        <f>Финплан_ЧечЭ!Q201-Финплан_ЧечЭ_июль!Q201</f>
        <v>-1694.2674202240762</v>
      </c>
      <c r="R201" s="184">
        <f>Финплан_ЧечЭ!R201-Финплан_ЧечЭ_июль!R201</f>
        <v>-1164.2892648185257</v>
      </c>
      <c r="S201" s="185">
        <f>Финплан_ЧечЭ!S201-Финплан_ЧечЭ_июль!S201</f>
        <v>-2032.1663175031924</v>
      </c>
      <c r="T201" s="184">
        <f>Финплан_ЧечЭ!T201-Финплан_ЧечЭ_июль!T201</f>
        <v>-15162.277581524913</v>
      </c>
      <c r="U201" s="185">
        <f>Финплан_ЧечЭ!U201-Финплан_ЧечЭ_июль!U201</f>
        <v>-15093.737816173194</v>
      </c>
      <c r="V201" s="186"/>
      <c r="W201" s="187"/>
    </row>
    <row r="202" spans="1:23" outlineLevel="1" x14ac:dyDescent="0.25">
      <c r="A202" s="12">
        <v>2</v>
      </c>
      <c r="B202" s="29" t="s">
        <v>71</v>
      </c>
      <c r="C202" s="49"/>
      <c r="D202" s="250">
        <f>Финплан_ЧечЭ!D202-Финплан_ЧечЭ_июль!D202</f>
        <v>0</v>
      </c>
      <c r="E202" s="184">
        <f>Финплан_ЧечЭ!E202-Финплан_ЧечЭ_июль!E202</f>
        <v>0</v>
      </c>
      <c r="F202" s="184">
        <f>Финплан_ЧечЭ!F202-Финплан_ЧечЭ_июль!F202</f>
        <v>0</v>
      </c>
      <c r="G202" s="184">
        <f>Финплан_ЧечЭ!G202-Финплан_ЧечЭ_июль!G202</f>
        <v>0</v>
      </c>
      <c r="H202" s="184">
        <f>Финплан_ЧечЭ!H202-Финплан_ЧечЭ_июль!H202</f>
        <v>0</v>
      </c>
      <c r="I202" s="184">
        <f>Финплан_ЧечЭ!I202-Финплан_ЧечЭ_июль!I202</f>
        <v>0</v>
      </c>
      <c r="J202" s="184">
        <f>Финплан_ЧечЭ!J202-Финплан_ЧечЭ_июль!J202</f>
        <v>0</v>
      </c>
      <c r="K202" s="184">
        <f>Финплан_ЧечЭ!K202-Финплан_ЧечЭ_июль!K202</f>
        <v>0</v>
      </c>
      <c r="L202" s="184">
        <f>Финплан_ЧечЭ!L202-Финплан_ЧечЭ_июль!L202</f>
        <v>0</v>
      </c>
      <c r="M202" s="184">
        <f>Финплан_ЧечЭ!M202-Финплан_ЧечЭ_июль!M202</f>
        <v>0</v>
      </c>
      <c r="N202" s="184">
        <f>Финплан_ЧечЭ!N202-Финплан_ЧечЭ_июль!N202</f>
        <v>0</v>
      </c>
      <c r="O202" s="184">
        <f>Финплан_ЧечЭ!O202-Финплан_ЧечЭ_июль!O202</f>
        <v>0</v>
      </c>
      <c r="P202" s="184">
        <f>Финплан_ЧечЭ!P202-Финплан_ЧечЭ_июль!P202</f>
        <v>0</v>
      </c>
      <c r="Q202" s="184">
        <f>Финплан_ЧечЭ!Q202-Финплан_ЧечЭ_июль!Q202</f>
        <v>0</v>
      </c>
      <c r="R202" s="184">
        <f>Финплан_ЧечЭ!R202-Финплан_ЧечЭ_июль!R202</f>
        <v>0</v>
      </c>
      <c r="S202" s="185">
        <f>Финплан_ЧечЭ!S202-Финплан_ЧечЭ_июль!S202</f>
        <v>0</v>
      </c>
      <c r="T202" s="184">
        <f>Финплан_ЧечЭ!T202-Финплан_ЧечЭ_июль!T202</f>
        <v>0</v>
      </c>
      <c r="U202" s="185">
        <f>Финплан_ЧечЭ!U202-Финплан_ЧечЭ_июль!U202</f>
        <v>0</v>
      </c>
      <c r="V202" s="186"/>
      <c r="W202" s="187"/>
    </row>
    <row r="203" spans="1:23" s="194" customFormat="1" outlineLevel="1" x14ac:dyDescent="0.25">
      <c r="A203" s="12"/>
      <c r="B203" s="29" t="s">
        <v>78</v>
      </c>
      <c r="C203" s="50" t="s">
        <v>73</v>
      </c>
      <c r="D203" s="195" t="e">
        <f>Финплан_ЧечЭ!D203-Финплан_ЧечЭ_июль!D203</f>
        <v>#VALUE!</v>
      </c>
      <c r="E203" s="196" t="e">
        <f>Финплан_ЧечЭ!E203-Финплан_ЧечЭ_июль!E203</f>
        <v>#VALUE!</v>
      </c>
      <c r="F203" s="196" t="e">
        <f>Финплан_ЧечЭ!F203-Финплан_ЧечЭ_июль!F203</f>
        <v>#VALUE!</v>
      </c>
      <c r="G203" s="196" t="e">
        <f>Финплан_ЧечЭ!G203-Финплан_ЧечЭ_июль!G203</f>
        <v>#VALUE!</v>
      </c>
      <c r="H203" s="196" t="e">
        <f>Финплан_ЧечЭ!H203-Финплан_ЧечЭ_июль!H203</f>
        <v>#VALUE!</v>
      </c>
      <c r="I203" s="196" t="e">
        <f>Финплан_ЧечЭ!I203-Финплан_ЧечЭ_июль!I203</f>
        <v>#VALUE!</v>
      </c>
      <c r="J203" s="196" t="e">
        <f>Финплан_ЧечЭ!J203-Финплан_ЧечЭ_июль!J203</f>
        <v>#VALUE!</v>
      </c>
      <c r="K203" s="196" t="e">
        <f>Финплан_ЧечЭ!K203-Финплан_ЧечЭ_июль!K203</f>
        <v>#VALUE!</v>
      </c>
      <c r="L203" s="196" t="e">
        <f>Финплан_ЧечЭ!L203-Финплан_ЧечЭ_июль!L203</f>
        <v>#VALUE!</v>
      </c>
      <c r="M203" s="196" t="e">
        <f>Финплан_ЧечЭ!M203-Финплан_ЧечЭ_июль!M203</f>
        <v>#VALUE!</v>
      </c>
      <c r="N203" s="196" t="e">
        <f>Финплан_ЧечЭ!N203-Финплан_ЧечЭ_июль!N203</f>
        <v>#VALUE!</v>
      </c>
      <c r="O203" s="196" t="e">
        <f>Финплан_ЧечЭ!O203-Финплан_ЧечЭ_июль!O203</f>
        <v>#VALUE!</v>
      </c>
      <c r="P203" s="196" t="e">
        <f>Финплан_ЧечЭ!P203-Финплан_ЧечЭ_июль!P203</f>
        <v>#VALUE!</v>
      </c>
      <c r="Q203" s="196" t="e">
        <f>Финплан_ЧечЭ!Q203-Финплан_ЧечЭ_июль!Q203</f>
        <v>#VALUE!</v>
      </c>
      <c r="R203" s="196" t="e">
        <f>Финплан_ЧечЭ!R203-Финплан_ЧечЭ_июль!R203</f>
        <v>#VALUE!</v>
      </c>
      <c r="S203" s="197" t="e">
        <f>Финплан_ЧечЭ!S203-Финплан_ЧечЭ_июль!S203</f>
        <v>#VALUE!</v>
      </c>
      <c r="T203" s="196" t="e">
        <f>Финплан_ЧечЭ!T203-Финплан_ЧечЭ_июль!T203</f>
        <v>#VALUE!</v>
      </c>
      <c r="U203" s="197" t="e">
        <f>Финплан_ЧечЭ!U203-Финплан_ЧечЭ_июль!U203</f>
        <v>#VALUE!</v>
      </c>
      <c r="V203" s="198"/>
      <c r="W203" s="199"/>
    </row>
    <row r="204" spans="1:23" outlineLevel="1" x14ac:dyDescent="0.25">
      <c r="A204" s="25"/>
      <c r="B204" s="30" t="s">
        <v>79</v>
      </c>
      <c r="C204" s="49" t="s">
        <v>73</v>
      </c>
      <c r="D204" s="134" t="e">
        <f>Финплан_ЧечЭ!D204-Финплан_ЧечЭ_июль!D204</f>
        <v>#VALUE!</v>
      </c>
      <c r="E204" s="184" t="e">
        <f>Финплан_ЧечЭ!E204-Финплан_ЧечЭ_июль!E204</f>
        <v>#VALUE!</v>
      </c>
      <c r="F204" s="184" t="e">
        <f>Финплан_ЧечЭ!F204-Финплан_ЧечЭ_июль!F204</f>
        <v>#VALUE!</v>
      </c>
      <c r="G204" s="184" t="e">
        <f>Финплан_ЧечЭ!G204-Финплан_ЧечЭ_июль!G204</f>
        <v>#VALUE!</v>
      </c>
      <c r="H204" s="184" t="e">
        <f>Финплан_ЧечЭ!H204-Финплан_ЧечЭ_июль!H204</f>
        <v>#VALUE!</v>
      </c>
      <c r="I204" s="184" t="e">
        <f>Финплан_ЧечЭ!I204-Финплан_ЧечЭ_июль!I204</f>
        <v>#VALUE!</v>
      </c>
      <c r="J204" s="184" t="e">
        <f>Финплан_ЧечЭ!J204-Финплан_ЧечЭ_июль!J204</f>
        <v>#VALUE!</v>
      </c>
      <c r="K204" s="184" t="e">
        <f>Финплан_ЧечЭ!K204-Финплан_ЧечЭ_июль!K204</f>
        <v>#VALUE!</v>
      </c>
      <c r="L204" s="184" t="e">
        <f>Финплан_ЧечЭ!L204-Финплан_ЧечЭ_июль!L204</f>
        <v>#VALUE!</v>
      </c>
      <c r="M204" s="184" t="e">
        <f>Финплан_ЧечЭ!M204-Финплан_ЧечЭ_июль!M204</f>
        <v>#VALUE!</v>
      </c>
      <c r="N204" s="184" t="e">
        <f>Финплан_ЧечЭ!N204-Финплан_ЧечЭ_июль!N204</f>
        <v>#VALUE!</v>
      </c>
      <c r="O204" s="184" t="e">
        <f>Финплан_ЧечЭ!O204-Финплан_ЧечЭ_июль!O204</f>
        <v>#VALUE!</v>
      </c>
      <c r="P204" s="184" t="e">
        <f>Финплан_ЧечЭ!P204-Финплан_ЧечЭ_июль!P204</f>
        <v>#VALUE!</v>
      </c>
      <c r="Q204" s="184" t="e">
        <f>Финплан_ЧечЭ!Q204-Финплан_ЧечЭ_июль!Q204</f>
        <v>#VALUE!</v>
      </c>
      <c r="R204" s="184" t="e">
        <f>Финплан_ЧечЭ!R204-Финплан_ЧечЭ_июль!R204</f>
        <v>#VALUE!</v>
      </c>
      <c r="S204" s="185" t="e">
        <f>Финплан_ЧечЭ!S204-Финплан_ЧечЭ_июль!S204</f>
        <v>#VALUE!</v>
      </c>
      <c r="T204" s="184" t="e">
        <f>Финплан_ЧечЭ!T204-Финплан_ЧечЭ_июль!T204</f>
        <v>#VALUE!</v>
      </c>
      <c r="U204" s="185" t="e">
        <f>Финплан_ЧечЭ!U204-Финплан_ЧечЭ_июль!U204</f>
        <v>#VALUE!</v>
      </c>
      <c r="V204" s="186"/>
      <c r="W204" s="187"/>
    </row>
    <row r="205" spans="1:23" outlineLevel="1" x14ac:dyDescent="0.25">
      <c r="A205" s="25"/>
      <c r="B205" s="30" t="s">
        <v>80</v>
      </c>
      <c r="C205" s="49" t="s">
        <v>72</v>
      </c>
      <c r="D205" s="134" t="e">
        <f>Финплан_ЧечЭ!D205-Финплан_ЧечЭ_июль!D205</f>
        <v>#VALUE!</v>
      </c>
      <c r="E205" s="184" t="e">
        <f>Финплан_ЧечЭ!E205-Финплан_ЧечЭ_июль!E205</f>
        <v>#VALUE!</v>
      </c>
      <c r="F205" s="184" t="e">
        <f>Финплан_ЧечЭ!F205-Финплан_ЧечЭ_июль!F205</f>
        <v>#VALUE!</v>
      </c>
      <c r="G205" s="184" t="e">
        <f>Финплан_ЧечЭ!G205-Финплан_ЧечЭ_июль!G205</f>
        <v>#VALUE!</v>
      </c>
      <c r="H205" s="184" t="e">
        <f>Финплан_ЧечЭ!H205-Финплан_ЧечЭ_июль!H205</f>
        <v>#VALUE!</v>
      </c>
      <c r="I205" s="184" t="e">
        <f>Финплан_ЧечЭ!I205-Финплан_ЧечЭ_июль!I205</f>
        <v>#VALUE!</v>
      </c>
      <c r="J205" s="184" t="e">
        <f>Финплан_ЧечЭ!J205-Финплан_ЧечЭ_июль!J205</f>
        <v>#VALUE!</v>
      </c>
      <c r="K205" s="184" t="e">
        <f>Финплан_ЧечЭ!K205-Финплан_ЧечЭ_июль!K205</f>
        <v>#VALUE!</v>
      </c>
      <c r="L205" s="184" t="e">
        <f>Финплан_ЧечЭ!L205-Финплан_ЧечЭ_июль!L205</f>
        <v>#VALUE!</v>
      </c>
      <c r="M205" s="184" t="e">
        <f>Финплан_ЧечЭ!M205-Финплан_ЧечЭ_июль!M205</f>
        <v>#VALUE!</v>
      </c>
      <c r="N205" s="184" t="e">
        <f>Финплан_ЧечЭ!N205-Финплан_ЧечЭ_июль!N205</f>
        <v>#VALUE!</v>
      </c>
      <c r="O205" s="184" t="e">
        <f>Финплан_ЧечЭ!O205-Финплан_ЧечЭ_июль!O205</f>
        <v>#VALUE!</v>
      </c>
      <c r="P205" s="184" t="e">
        <f>Финплан_ЧечЭ!P205-Финплан_ЧечЭ_июль!P205</f>
        <v>#VALUE!</v>
      </c>
      <c r="Q205" s="184" t="e">
        <f>Финплан_ЧечЭ!Q205-Финплан_ЧечЭ_июль!Q205</f>
        <v>#VALUE!</v>
      </c>
      <c r="R205" s="184" t="e">
        <f>Финплан_ЧечЭ!R205-Финплан_ЧечЭ_июль!R205</f>
        <v>#VALUE!</v>
      </c>
      <c r="S205" s="185" t="e">
        <f>Финплан_ЧечЭ!S205-Финплан_ЧечЭ_июль!S205</f>
        <v>#VALUE!</v>
      </c>
      <c r="T205" s="184" t="e">
        <f>Финплан_ЧечЭ!T205-Финплан_ЧечЭ_июль!T205</f>
        <v>#VALUE!</v>
      </c>
      <c r="U205" s="185" t="e">
        <f>Финплан_ЧечЭ!U205-Финплан_ЧечЭ_июль!U205</f>
        <v>#VALUE!</v>
      </c>
      <c r="V205" s="186"/>
      <c r="W205" s="187"/>
    </row>
    <row r="206" spans="1:23" outlineLevel="1" x14ac:dyDescent="0.25">
      <c r="A206" s="25"/>
      <c r="B206" s="29" t="s">
        <v>66</v>
      </c>
      <c r="C206" s="49"/>
      <c r="D206" s="250">
        <f>Финплан_ЧечЭ!D206-Финплан_ЧечЭ_июль!D206</f>
        <v>0</v>
      </c>
      <c r="E206" s="184">
        <f>Финплан_ЧечЭ!E206-Финплан_ЧечЭ_июль!E206</f>
        <v>0</v>
      </c>
      <c r="F206" s="184">
        <f>Финплан_ЧечЭ!F206-Финплан_ЧечЭ_июль!F206</f>
        <v>0</v>
      </c>
      <c r="G206" s="184">
        <f>Финплан_ЧечЭ!G206-Финплан_ЧечЭ_июль!G206</f>
        <v>0</v>
      </c>
      <c r="H206" s="184">
        <f>Финплан_ЧечЭ!H206-Финплан_ЧечЭ_июль!H206</f>
        <v>0</v>
      </c>
      <c r="I206" s="184">
        <f>Финплан_ЧечЭ!I206-Финплан_ЧечЭ_июль!I206</f>
        <v>0</v>
      </c>
      <c r="J206" s="184">
        <f>Финплан_ЧечЭ!J206-Финплан_ЧечЭ_июль!J206</f>
        <v>0</v>
      </c>
      <c r="K206" s="184">
        <f>Финплан_ЧечЭ!K206-Финплан_ЧечЭ_июль!K206</f>
        <v>0</v>
      </c>
      <c r="L206" s="184">
        <f>Финплан_ЧечЭ!L206-Финплан_ЧечЭ_июль!L206</f>
        <v>0</v>
      </c>
      <c r="M206" s="184">
        <f>Финплан_ЧечЭ!M206-Финплан_ЧечЭ_июль!M206</f>
        <v>0</v>
      </c>
      <c r="N206" s="184">
        <f>Финплан_ЧечЭ!N206-Финплан_ЧечЭ_июль!N206</f>
        <v>0</v>
      </c>
      <c r="O206" s="184">
        <f>Финплан_ЧечЭ!O206-Финплан_ЧечЭ_июль!O206</f>
        <v>0</v>
      </c>
      <c r="P206" s="184">
        <f>Финплан_ЧечЭ!P206-Финплан_ЧечЭ_июль!P206</f>
        <v>0</v>
      </c>
      <c r="Q206" s="184">
        <f>Финплан_ЧечЭ!Q206-Финплан_ЧечЭ_июль!Q206</f>
        <v>0</v>
      </c>
      <c r="R206" s="184">
        <f>Финплан_ЧечЭ!R206-Финплан_ЧечЭ_июль!R206</f>
        <v>0</v>
      </c>
      <c r="S206" s="185">
        <f>Финплан_ЧечЭ!S206-Финплан_ЧечЭ_июль!S206</f>
        <v>0</v>
      </c>
      <c r="T206" s="184">
        <f>Финплан_ЧечЭ!T206-Финплан_ЧечЭ_июль!T206</f>
        <v>0</v>
      </c>
      <c r="U206" s="185">
        <f>Финплан_ЧечЭ!U206-Финплан_ЧечЭ_июль!U206</f>
        <v>0</v>
      </c>
      <c r="V206" s="186"/>
      <c r="W206" s="187"/>
    </row>
    <row r="207" spans="1:23" outlineLevel="1" x14ac:dyDescent="0.25">
      <c r="A207" s="25"/>
      <c r="B207" s="30" t="s">
        <v>81</v>
      </c>
      <c r="C207" s="49" t="s">
        <v>72</v>
      </c>
      <c r="D207" s="134" t="e">
        <f>Финплан_ЧечЭ!D207-Финплан_ЧечЭ_июль!D207</f>
        <v>#VALUE!</v>
      </c>
      <c r="E207" s="184" t="e">
        <f>Финплан_ЧечЭ!E207-Финплан_ЧечЭ_июль!E207</f>
        <v>#VALUE!</v>
      </c>
      <c r="F207" s="184" t="e">
        <f>Финплан_ЧечЭ!F207-Финплан_ЧечЭ_июль!F207</f>
        <v>#VALUE!</v>
      </c>
      <c r="G207" s="184" t="e">
        <f>Финплан_ЧечЭ!G207-Финплан_ЧечЭ_июль!G207</f>
        <v>#VALUE!</v>
      </c>
      <c r="H207" s="184" t="e">
        <f>Финплан_ЧечЭ!H207-Финплан_ЧечЭ_июль!H207</f>
        <v>#VALUE!</v>
      </c>
      <c r="I207" s="184" t="e">
        <f>Финплан_ЧечЭ!I207-Финплан_ЧечЭ_июль!I207</f>
        <v>#VALUE!</v>
      </c>
      <c r="J207" s="184" t="e">
        <f>Финплан_ЧечЭ!J207-Финплан_ЧечЭ_июль!J207</f>
        <v>#VALUE!</v>
      </c>
      <c r="K207" s="184" t="e">
        <f>Финплан_ЧечЭ!K207-Финплан_ЧечЭ_июль!K207</f>
        <v>#VALUE!</v>
      </c>
      <c r="L207" s="184" t="e">
        <f>Финплан_ЧечЭ!L207-Финплан_ЧечЭ_июль!L207</f>
        <v>#VALUE!</v>
      </c>
      <c r="M207" s="184" t="e">
        <f>Финплан_ЧечЭ!M207-Финплан_ЧечЭ_июль!M207</f>
        <v>#VALUE!</v>
      </c>
      <c r="N207" s="184" t="e">
        <f>Финплан_ЧечЭ!N207-Финплан_ЧечЭ_июль!N207</f>
        <v>#VALUE!</v>
      </c>
      <c r="O207" s="184" t="e">
        <f>Финплан_ЧечЭ!O207-Финплан_ЧечЭ_июль!O207</f>
        <v>#VALUE!</v>
      </c>
      <c r="P207" s="184" t="e">
        <f>Финплан_ЧечЭ!P207-Финплан_ЧечЭ_июль!P207</f>
        <v>#VALUE!</v>
      </c>
      <c r="Q207" s="184" t="e">
        <f>Финплан_ЧечЭ!Q207-Финплан_ЧечЭ_июль!Q207</f>
        <v>#VALUE!</v>
      </c>
      <c r="R207" s="184" t="e">
        <f>Финплан_ЧечЭ!R207-Финплан_ЧечЭ_июль!R207</f>
        <v>#VALUE!</v>
      </c>
      <c r="S207" s="185" t="e">
        <f>Финплан_ЧечЭ!S207-Финплан_ЧечЭ_июль!S207</f>
        <v>#VALUE!</v>
      </c>
      <c r="T207" s="184" t="e">
        <f>Финплан_ЧечЭ!T207-Финплан_ЧечЭ_июль!T207</f>
        <v>#VALUE!</v>
      </c>
      <c r="U207" s="185" t="e">
        <f>Финплан_ЧечЭ!U207-Финплан_ЧечЭ_июль!U207</f>
        <v>#VALUE!</v>
      </c>
      <c r="V207" s="186"/>
      <c r="W207" s="187"/>
    </row>
    <row r="208" spans="1:23" outlineLevel="1" x14ac:dyDescent="0.25">
      <c r="A208" s="25"/>
      <c r="B208" s="30" t="s">
        <v>82</v>
      </c>
      <c r="C208" s="49" t="s">
        <v>75</v>
      </c>
      <c r="D208" s="134" t="e">
        <f>Финплан_ЧечЭ!D208-Финплан_ЧечЭ_июль!D208</f>
        <v>#VALUE!</v>
      </c>
      <c r="E208" s="184" t="e">
        <f>Финплан_ЧечЭ!E208-Финплан_ЧечЭ_июль!E208</f>
        <v>#VALUE!</v>
      </c>
      <c r="F208" s="184" t="e">
        <f>Финплан_ЧечЭ!F208-Финплан_ЧечЭ_июль!F208</f>
        <v>#VALUE!</v>
      </c>
      <c r="G208" s="184" t="e">
        <f>Финплан_ЧечЭ!G208-Финплан_ЧечЭ_июль!G208</f>
        <v>#VALUE!</v>
      </c>
      <c r="H208" s="184" t="e">
        <f>Финплан_ЧечЭ!H208-Финплан_ЧечЭ_июль!H208</f>
        <v>#VALUE!</v>
      </c>
      <c r="I208" s="184" t="e">
        <f>Финплан_ЧечЭ!I208-Финплан_ЧечЭ_июль!I208</f>
        <v>#VALUE!</v>
      </c>
      <c r="J208" s="184" t="e">
        <f>Финплан_ЧечЭ!J208-Финплан_ЧечЭ_июль!J208</f>
        <v>#VALUE!</v>
      </c>
      <c r="K208" s="184" t="e">
        <f>Финплан_ЧечЭ!K208-Финплан_ЧечЭ_июль!K208</f>
        <v>#VALUE!</v>
      </c>
      <c r="L208" s="184" t="e">
        <f>Финплан_ЧечЭ!L208-Финплан_ЧечЭ_июль!L208</f>
        <v>#VALUE!</v>
      </c>
      <c r="M208" s="184" t="e">
        <f>Финплан_ЧечЭ!M208-Финплан_ЧечЭ_июль!M208</f>
        <v>#VALUE!</v>
      </c>
      <c r="N208" s="184" t="e">
        <f>Финплан_ЧечЭ!N208-Финплан_ЧечЭ_июль!N208</f>
        <v>#VALUE!</v>
      </c>
      <c r="O208" s="184" t="e">
        <f>Финплан_ЧечЭ!O208-Финплан_ЧечЭ_июль!O208</f>
        <v>#VALUE!</v>
      </c>
      <c r="P208" s="184" t="e">
        <f>Финплан_ЧечЭ!P208-Финплан_ЧечЭ_июль!P208</f>
        <v>#VALUE!</v>
      </c>
      <c r="Q208" s="184" t="e">
        <f>Финплан_ЧечЭ!Q208-Финплан_ЧечЭ_июль!Q208</f>
        <v>#VALUE!</v>
      </c>
      <c r="R208" s="184" t="e">
        <f>Финплан_ЧечЭ!R208-Финплан_ЧечЭ_июль!R208</f>
        <v>#VALUE!</v>
      </c>
      <c r="S208" s="185" t="e">
        <f>Финплан_ЧечЭ!S208-Финплан_ЧечЭ_июль!S208</f>
        <v>#VALUE!</v>
      </c>
      <c r="T208" s="184" t="e">
        <f>Финплан_ЧечЭ!T208-Финплан_ЧечЭ_июль!T208</f>
        <v>#VALUE!</v>
      </c>
      <c r="U208" s="185" t="e">
        <f>Финплан_ЧечЭ!U208-Финплан_ЧечЭ_июль!U208</f>
        <v>#VALUE!</v>
      </c>
      <c r="V208" s="186"/>
      <c r="W208" s="187"/>
    </row>
    <row r="209" spans="1:23" outlineLevel="1" x14ac:dyDescent="0.25">
      <c r="A209" s="25"/>
      <c r="B209" s="30" t="s">
        <v>67</v>
      </c>
      <c r="C209" s="49"/>
      <c r="D209" s="250">
        <f>Финплан_ЧечЭ!D209-Финплан_ЧечЭ_июль!D209</f>
        <v>0</v>
      </c>
      <c r="E209" s="184">
        <f>Финплан_ЧечЭ!E209-Финплан_ЧечЭ_июль!E209</f>
        <v>0</v>
      </c>
      <c r="F209" s="184">
        <f>Финплан_ЧечЭ!F209-Финплан_ЧечЭ_июль!F209</f>
        <v>0</v>
      </c>
      <c r="G209" s="184">
        <f>Финплан_ЧечЭ!G209-Финплан_ЧечЭ_июль!G209</f>
        <v>0</v>
      </c>
      <c r="H209" s="184">
        <f>Финплан_ЧечЭ!H209-Финплан_ЧечЭ_июль!H209</f>
        <v>0</v>
      </c>
      <c r="I209" s="184">
        <f>Финплан_ЧечЭ!I209-Финплан_ЧечЭ_июль!I209</f>
        <v>0</v>
      </c>
      <c r="J209" s="184">
        <f>Финплан_ЧечЭ!J209-Финплан_ЧечЭ_июль!J209</f>
        <v>0</v>
      </c>
      <c r="K209" s="184">
        <f>Финплан_ЧечЭ!K209-Финплан_ЧечЭ_июль!K209</f>
        <v>0</v>
      </c>
      <c r="L209" s="184">
        <f>Финплан_ЧечЭ!L209-Финплан_ЧечЭ_июль!L209</f>
        <v>0</v>
      </c>
      <c r="M209" s="184">
        <f>Финплан_ЧечЭ!M209-Финплан_ЧечЭ_июль!M209</f>
        <v>0</v>
      </c>
      <c r="N209" s="184">
        <f>Финплан_ЧечЭ!N209-Финплан_ЧечЭ_июль!N209</f>
        <v>0</v>
      </c>
      <c r="O209" s="184">
        <f>Финплан_ЧечЭ!O209-Финплан_ЧечЭ_июль!O209</f>
        <v>0</v>
      </c>
      <c r="P209" s="184">
        <f>Финплан_ЧечЭ!P209-Финплан_ЧечЭ_июль!P209</f>
        <v>0</v>
      </c>
      <c r="Q209" s="184">
        <f>Финплан_ЧечЭ!Q209-Финплан_ЧечЭ_июль!Q209</f>
        <v>0</v>
      </c>
      <c r="R209" s="184">
        <f>Финплан_ЧечЭ!R209-Финплан_ЧечЭ_июль!R209</f>
        <v>0</v>
      </c>
      <c r="S209" s="185">
        <f>Финплан_ЧечЭ!S209-Финплан_ЧечЭ_июль!S209</f>
        <v>0</v>
      </c>
      <c r="T209" s="184">
        <f>Финплан_ЧечЭ!T209-Финплан_ЧечЭ_июль!T209</f>
        <v>0</v>
      </c>
      <c r="U209" s="185">
        <f>Финплан_ЧечЭ!U209-Финплан_ЧечЭ_июль!U209</f>
        <v>0</v>
      </c>
      <c r="V209" s="186"/>
      <c r="W209" s="187"/>
    </row>
    <row r="210" spans="1:23" outlineLevel="1" x14ac:dyDescent="0.25">
      <c r="A210" s="25"/>
      <c r="B210" s="30" t="s">
        <v>83</v>
      </c>
      <c r="C210" s="49" t="s">
        <v>72</v>
      </c>
      <c r="D210" s="250">
        <f>Финплан_ЧечЭ!D210-Финплан_ЧечЭ_июль!D210</f>
        <v>0</v>
      </c>
      <c r="E210" s="184">
        <f>Финплан_ЧечЭ!E210-Финплан_ЧечЭ_июль!E210</f>
        <v>0</v>
      </c>
      <c r="F210" s="184">
        <f>Финплан_ЧечЭ!F210-Финплан_ЧечЭ_июль!F210</f>
        <v>0</v>
      </c>
      <c r="G210" s="184">
        <f>Финплан_ЧечЭ!G210-Финплан_ЧечЭ_июль!G210</f>
        <v>0</v>
      </c>
      <c r="H210" s="184">
        <f>Финплан_ЧечЭ!H210-Финплан_ЧечЭ_июль!H210</f>
        <v>0</v>
      </c>
      <c r="I210" s="184">
        <f>Финплан_ЧечЭ!I210-Финплан_ЧечЭ_июль!I210</f>
        <v>0</v>
      </c>
      <c r="J210" s="184">
        <f>Финплан_ЧечЭ!J210-Финплан_ЧечЭ_июль!J210</f>
        <v>0</v>
      </c>
      <c r="K210" s="184">
        <f>Финплан_ЧечЭ!K210-Финплан_ЧечЭ_июль!K210</f>
        <v>0</v>
      </c>
      <c r="L210" s="184">
        <f>Финплан_ЧечЭ!L210-Финплан_ЧечЭ_июль!L210</f>
        <v>0</v>
      </c>
      <c r="M210" s="184">
        <f>Финплан_ЧечЭ!M210-Финплан_ЧечЭ_июль!M210</f>
        <v>0</v>
      </c>
      <c r="N210" s="184">
        <f>Финплан_ЧечЭ!N210-Финплан_ЧечЭ_июль!N210</f>
        <v>0</v>
      </c>
      <c r="O210" s="184">
        <f>Финплан_ЧечЭ!O210-Финплан_ЧечЭ_июль!O210</f>
        <v>0</v>
      </c>
      <c r="P210" s="184">
        <f>Финплан_ЧечЭ!P210-Финплан_ЧечЭ_июль!P210</f>
        <v>0</v>
      </c>
      <c r="Q210" s="184">
        <f>Финплан_ЧечЭ!Q210-Финплан_ЧечЭ_июль!Q210</f>
        <v>0</v>
      </c>
      <c r="R210" s="184">
        <f>Финплан_ЧечЭ!R210-Финплан_ЧечЭ_июль!R210</f>
        <v>0</v>
      </c>
      <c r="S210" s="185">
        <f>Финплан_ЧечЭ!S210-Финплан_ЧечЭ_июль!S210</f>
        <v>0</v>
      </c>
      <c r="T210" s="184">
        <f>Финплан_ЧечЭ!T210-Финплан_ЧечЭ_июль!T210</f>
        <v>0</v>
      </c>
      <c r="U210" s="185">
        <f>Финплан_ЧечЭ!U210-Финплан_ЧечЭ_июль!U210</f>
        <v>0</v>
      </c>
      <c r="V210" s="186"/>
      <c r="W210" s="187"/>
    </row>
    <row r="211" spans="1:23" outlineLevel="1" x14ac:dyDescent="0.25">
      <c r="A211" s="25"/>
      <c r="B211" s="30" t="s">
        <v>84</v>
      </c>
      <c r="C211" s="49" t="s">
        <v>73</v>
      </c>
      <c r="D211" s="250">
        <f>Финплан_ЧечЭ!D211-Финплан_ЧечЭ_июль!D211</f>
        <v>0</v>
      </c>
      <c r="E211" s="184">
        <f>Финплан_ЧечЭ!E211-Финплан_ЧечЭ_июль!E211</f>
        <v>0</v>
      </c>
      <c r="F211" s="184">
        <f>Финплан_ЧечЭ!F211-Финплан_ЧечЭ_июль!F211</f>
        <v>0</v>
      </c>
      <c r="G211" s="184">
        <f>Финплан_ЧечЭ!G211-Финплан_ЧечЭ_июль!G211</f>
        <v>0</v>
      </c>
      <c r="H211" s="184">
        <f>Финплан_ЧечЭ!H211-Финплан_ЧечЭ_июль!H211</f>
        <v>0</v>
      </c>
      <c r="I211" s="184">
        <f>Финплан_ЧечЭ!I211-Финплан_ЧечЭ_июль!I211</f>
        <v>0</v>
      </c>
      <c r="J211" s="184">
        <f>Финплан_ЧечЭ!J211-Финплан_ЧечЭ_июль!J211</f>
        <v>0</v>
      </c>
      <c r="K211" s="184">
        <f>Финплан_ЧечЭ!K211-Финплан_ЧечЭ_июль!K211</f>
        <v>0</v>
      </c>
      <c r="L211" s="184">
        <f>Финплан_ЧечЭ!L211-Финплан_ЧечЭ_июль!L211</f>
        <v>0</v>
      </c>
      <c r="M211" s="184">
        <f>Финплан_ЧечЭ!M211-Финплан_ЧечЭ_июль!M211</f>
        <v>0</v>
      </c>
      <c r="N211" s="184">
        <f>Финплан_ЧечЭ!N211-Финплан_ЧечЭ_июль!N211</f>
        <v>0</v>
      </c>
      <c r="O211" s="184">
        <f>Финплан_ЧечЭ!O211-Финплан_ЧечЭ_июль!O211</f>
        <v>0</v>
      </c>
      <c r="P211" s="184">
        <f>Финплан_ЧечЭ!P211-Финплан_ЧечЭ_июль!P211</f>
        <v>0</v>
      </c>
      <c r="Q211" s="184">
        <f>Финплан_ЧечЭ!Q211-Финплан_ЧечЭ_июль!Q211</f>
        <v>0</v>
      </c>
      <c r="R211" s="184">
        <f>Финплан_ЧечЭ!R211-Финплан_ЧечЭ_июль!R211</f>
        <v>0</v>
      </c>
      <c r="S211" s="185">
        <f>Финплан_ЧечЭ!S211-Финплан_ЧечЭ_июль!S211</f>
        <v>0</v>
      </c>
      <c r="T211" s="184">
        <f>Финплан_ЧечЭ!T211-Финплан_ЧечЭ_июль!T211</f>
        <v>0</v>
      </c>
      <c r="U211" s="185">
        <f>Финплан_ЧечЭ!U211-Финплан_ЧечЭ_июль!U211</f>
        <v>0</v>
      </c>
      <c r="V211" s="186"/>
      <c r="W211" s="187"/>
    </row>
    <row r="212" spans="1:23" outlineLevel="1" x14ac:dyDescent="0.25">
      <c r="A212" s="25"/>
      <c r="B212" s="30" t="s">
        <v>85</v>
      </c>
      <c r="C212" s="49" t="s">
        <v>75</v>
      </c>
      <c r="D212" s="250">
        <f>Финплан_ЧечЭ!D212-Финплан_ЧечЭ_июль!D212</f>
        <v>0</v>
      </c>
      <c r="E212" s="184">
        <f>Финплан_ЧечЭ!E212-Финплан_ЧечЭ_июль!E212</f>
        <v>0</v>
      </c>
      <c r="F212" s="184">
        <f>Финплан_ЧечЭ!F212-Финплан_ЧечЭ_июль!F212</f>
        <v>0</v>
      </c>
      <c r="G212" s="184">
        <f>Финплан_ЧечЭ!G212-Финплан_ЧечЭ_июль!G212</f>
        <v>0</v>
      </c>
      <c r="H212" s="184">
        <f>Финплан_ЧечЭ!H212-Финплан_ЧечЭ_июль!H212</f>
        <v>0</v>
      </c>
      <c r="I212" s="184">
        <f>Финплан_ЧечЭ!I212-Финплан_ЧечЭ_июль!I212</f>
        <v>0</v>
      </c>
      <c r="J212" s="184">
        <f>Финплан_ЧечЭ!J212-Финплан_ЧечЭ_июль!J212</f>
        <v>0</v>
      </c>
      <c r="K212" s="184">
        <f>Финплан_ЧечЭ!K212-Финплан_ЧечЭ_июль!K212</f>
        <v>0</v>
      </c>
      <c r="L212" s="184">
        <f>Финплан_ЧечЭ!L212-Финплан_ЧечЭ_июль!L212</f>
        <v>0</v>
      </c>
      <c r="M212" s="184">
        <f>Финплан_ЧечЭ!M212-Финплан_ЧечЭ_июль!M212</f>
        <v>0</v>
      </c>
      <c r="N212" s="184">
        <f>Финплан_ЧечЭ!N212-Финплан_ЧечЭ_июль!N212</f>
        <v>0</v>
      </c>
      <c r="O212" s="184">
        <f>Финплан_ЧечЭ!O212-Финплан_ЧечЭ_июль!O212</f>
        <v>0</v>
      </c>
      <c r="P212" s="184">
        <f>Финплан_ЧечЭ!P212-Финплан_ЧечЭ_июль!P212</f>
        <v>0</v>
      </c>
      <c r="Q212" s="184">
        <f>Финплан_ЧечЭ!Q212-Финплан_ЧечЭ_июль!Q212</f>
        <v>0</v>
      </c>
      <c r="R212" s="184">
        <f>Финплан_ЧечЭ!R212-Финплан_ЧечЭ_июль!R212</f>
        <v>0</v>
      </c>
      <c r="S212" s="185">
        <f>Финплан_ЧечЭ!S212-Финплан_ЧечЭ_июль!S212</f>
        <v>0</v>
      </c>
      <c r="T212" s="184">
        <f>Финплан_ЧечЭ!T212-Финплан_ЧечЭ_июль!T212</f>
        <v>0</v>
      </c>
      <c r="U212" s="185">
        <f>Финплан_ЧечЭ!U212-Финплан_ЧечЭ_июль!U212</f>
        <v>0</v>
      </c>
      <c r="V212" s="186"/>
      <c r="W212" s="187"/>
    </row>
    <row r="213" spans="1:23" outlineLevel="1" x14ac:dyDescent="0.25">
      <c r="A213" s="25"/>
      <c r="B213" s="30" t="s">
        <v>68</v>
      </c>
      <c r="C213" s="49"/>
      <c r="D213" s="250">
        <f>Финплан_ЧечЭ!D213-Финплан_ЧечЭ_июль!D213</f>
        <v>0</v>
      </c>
      <c r="E213" s="184">
        <f>Финплан_ЧечЭ!E213-Финплан_ЧечЭ_июль!E213</f>
        <v>0</v>
      </c>
      <c r="F213" s="184">
        <f>Финплан_ЧечЭ!F213-Финплан_ЧечЭ_июль!F213</f>
        <v>0</v>
      </c>
      <c r="G213" s="184">
        <f>Финплан_ЧечЭ!G213-Финплан_ЧечЭ_июль!G213</f>
        <v>0</v>
      </c>
      <c r="H213" s="184">
        <f>Финплан_ЧечЭ!H213-Финплан_ЧечЭ_июль!H213</f>
        <v>0</v>
      </c>
      <c r="I213" s="184">
        <f>Финплан_ЧечЭ!I213-Финплан_ЧечЭ_июль!I213</f>
        <v>0</v>
      </c>
      <c r="J213" s="184">
        <f>Финплан_ЧечЭ!J213-Финплан_ЧечЭ_июль!J213</f>
        <v>0</v>
      </c>
      <c r="K213" s="184">
        <f>Финплан_ЧечЭ!K213-Финплан_ЧечЭ_июль!K213</f>
        <v>0</v>
      </c>
      <c r="L213" s="184">
        <f>Финплан_ЧечЭ!L213-Финплан_ЧечЭ_июль!L213</f>
        <v>0</v>
      </c>
      <c r="M213" s="184">
        <f>Финплан_ЧечЭ!M213-Финплан_ЧечЭ_июль!M213</f>
        <v>0</v>
      </c>
      <c r="N213" s="184">
        <f>Финплан_ЧечЭ!N213-Финплан_ЧечЭ_июль!N213</f>
        <v>0</v>
      </c>
      <c r="O213" s="184">
        <f>Финплан_ЧечЭ!O213-Финплан_ЧечЭ_июль!O213</f>
        <v>0</v>
      </c>
      <c r="P213" s="184">
        <f>Финплан_ЧечЭ!P213-Финплан_ЧечЭ_июль!P213</f>
        <v>0</v>
      </c>
      <c r="Q213" s="184">
        <f>Финплан_ЧечЭ!Q213-Финплан_ЧечЭ_июль!Q213</f>
        <v>0</v>
      </c>
      <c r="R213" s="184">
        <f>Финплан_ЧечЭ!R213-Финплан_ЧечЭ_июль!R213</f>
        <v>0</v>
      </c>
      <c r="S213" s="185">
        <f>Финплан_ЧечЭ!S213-Финплан_ЧечЭ_июль!S213</f>
        <v>0</v>
      </c>
      <c r="T213" s="184">
        <f>Финплан_ЧечЭ!T213-Финплан_ЧечЭ_июль!T213</f>
        <v>0</v>
      </c>
      <c r="U213" s="185">
        <f>Финплан_ЧечЭ!U213-Финплан_ЧечЭ_июль!U213</f>
        <v>0</v>
      </c>
      <c r="V213" s="186"/>
      <c r="W213" s="187"/>
    </row>
    <row r="214" spans="1:23" outlineLevel="1" x14ac:dyDescent="0.25">
      <c r="A214" s="25"/>
      <c r="B214" s="30" t="s">
        <v>81</v>
      </c>
      <c r="C214" s="49" t="s">
        <v>72</v>
      </c>
      <c r="D214" s="250">
        <f>Финплан_ЧечЭ!D214-Финплан_ЧечЭ_июль!D214</f>
        <v>0</v>
      </c>
      <c r="E214" s="184">
        <f>Финплан_ЧечЭ!E214-Финплан_ЧечЭ_июль!E214</f>
        <v>0</v>
      </c>
      <c r="F214" s="184">
        <f>Финплан_ЧечЭ!F214-Финплан_ЧечЭ_июль!F214</f>
        <v>0</v>
      </c>
      <c r="G214" s="184">
        <f>Финплан_ЧечЭ!G214-Финплан_ЧечЭ_июль!G214</f>
        <v>0</v>
      </c>
      <c r="H214" s="184">
        <f>Финплан_ЧечЭ!H214-Финплан_ЧечЭ_июль!H214</f>
        <v>0</v>
      </c>
      <c r="I214" s="184">
        <f>Финплан_ЧечЭ!I214-Финплан_ЧечЭ_июль!I214</f>
        <v>0</v>
      </c>
      <c r="J214" s="184">
        <f>Финплан_ЧечЭ!J214-Финплан_ЧечЭ_июль!J214</f>
        <v>0</v>
      </c>
      <c r="K214" s="184">
        <f>Финплан_ЧечЭ!K214-Финплан_ЧечЭ_июль!K214</f>
        <v>0</v>
      </c>
      <c r="L214" s="184">
        <f>Финплан_ЧечЭ!L214-Финплан_ЧечЭ_июль!L214</f>
        <v>0</v>
      </c>
      <c r="M214" s="184">
        <f>Финплан_ЧечЭ!M214-Финплан_ЧечЭ_июль!M214</f>
        <v>0</v>
      </c>
      <c r="N214" s="184">
        <f>Финплан_ЧечЭ!N214-Финплан_ЧечЭ_июль!N214</f>
        <v>0</v>
      </c>
      <c r="O214" s="184">
        <f>Финплан_ЧечЭ!O214-Финплан_ЧечЭ_июль!O214</f>
        <v>0</v>
      </c>
      <c r="P214" s="184">
        <f>Финплан_ЧечЭ!P214-Финплан_ЧечЭ_июль!P214</f>
        <v>0</v>
      </c>
      <c r="Q214" s="184">
        <f>Финплан_ЧечЭ!Q214-Финплан_ЧечЭ_июль!Q214</f>
        <v>0</v>
      </c>
      <c r="R214" s="184">
        <f>Финплан_ЧечЭ!R214-Финплан_ЧечЭ_июль!R214</f>
        <v>0</v>
      </c>
      <c r="S214" s="185">
        <f>Финплан_ЧечЭ!S214-Финплан_ЧечЭ_июль!S214</f>
        <v>0</v>
      </c>
      <c r="T214" s="184">
        <f>Финплан_ЧечЭ!T214-Финплан_ЧечЭ_июль!T214</f>
        <v>0</v>
      </c>
      <c r="U214" s="185">
        <f>Финплан_ЧечЭ!U214-Финплан_ЧечЭ_июль!U214</f>
        <v>0</v>
      </c>
      <c r="V214" s="186"/>
      <c r="W214" s="187"/>
    </row>
    <row r="215" spans="1:23" outlineLevel="1" x14ac:dyDescent="0.25">
      <c r="A215" s="25"/>
      <c r="B215" s="30" t="s">
        <v>82</v>
      </c>
      <c r="C215" s="49" t="s">
        <v>75</v>
      </c>
      <c r="D215" s="250">
        <f>Финплан_ЧечЭ!D215-Финплан_ЧечЭ_июль!D215</f>
        <v>0</v>
      </c>
      <c r="E215" s="184">
        <f>Финплан_ЧечЭ!E215-Финплан_ЧечЭ_июль!E215</f>
        <v>0</v>
      </c>
      <c r="F215" s="184">
        <f>Финплан_ЧечЭ!F215-Финплан_ЧечЭ_июль!F215</f>
        <v>0</v>
      </c>
      <c r="G215" s="184">
        <f>Финплан_ЧечЭ!G215-Финплан_ЧечЭ_июль!G215</f>
        <v>0</v>
      </c>
      <c r="H215" s="184">
        <f>Финплан_ЧечЭ!H215-Финплан_ЧечЭ_июль!H215</f>
        <v>0</v>
      </c>
      <c r="I215" s="184">
        <f>Финплан_ЧечЭ!I215-Финплан_ЧечЭ_июль!I215</f>
        <v>0</v>
      </c>
      <c r="J215" s="184">
        <f>Финплан_ЧечЭ!J215-Финплан_ЧечЭ_июль!J215</f>
        <v>0</v>
      </c>
      <c r="K215" s="184">
        <f>Финплан_ЧечЭ!K215-Финплан_ЧечЭ_июль!K215</f>
        <v>0</v>
      </c>
      <c r="L215" s="184">
        <f>Финплан_ЧечЭ!L215-Финплан_ЧечЭ_июль!L215</f>
        <v>0</v>
      </c>
      <c r="M215" s="184">
        <f>Финплан_ЧечЭ!M215-Финплан_ЧечЭ_июль!M215</f>
        <v>0</v>
      </c>
      <c r="N215" s="184">
        <f>Финплан_ЧечЭ!N215-Финплан_ЧечЭ_июль!N215</f>
        <v>0</v>
      </c>
      <c r="O215" s="184">
        <f>Финплан_ЧечЭ!O215-Финплан_ЧечЭ_июль!O215</f>
        <v>0</v>
      </c>
      <c r="P215" s="184">
        <f>Финплан_ЧечЭ!P215-Финплан_ЧечЭ_июль!P215</f>
        <v>0</v>
      </c>
      <c r="Q215" s="184">
        <f>Финплан_ЧечЭ!Q215-Финплан_ЧечЭ_июль!Q215</f>
        <v>0</v>
      </c>
      <c r="R215" s="184">
        <f>Финплан_ЧечЭ!R215-Финплан_ЧечЭ_июль!R215</f>
        <v>0</v>
      </c>
      <c r="S215" s="185">
        <f>Финплан_ЧечЭ!S215-Финплан_ЧечЭ_июль!S215</f>
        <v>0</v>
      </c>
      <c r="T215" s="184">
        <f>Финплан_ЧечЭ!T215-Финплан_ЧечЭ_июль!T215</f>
        <v>0</v>
      </c>
      <c r="U215" s="185">
        <f>Финплан_ЧечЭ!U215-Финплан_ЧечЭ_июль!U215</f>
        <v>0</v>
      </c>
      <c r="V215" s="186"/>
      <c r="W215" s="187"/>
    </row>
    <row r="216" spans="1:23" s="194" customFormat="1" outlineLevel="1" x14ac:dyDescent="0.25">
      <c r="A216" s="24"/>
      <c r="B216" s="29" t="s">
        <v>69</v>
      </c>
      <c r="C216" s="50"/>
      <c r="D216" s="251">
        <f>Финплан_ЧечЭ!D216-Финплан_ЧечЭ_июль!D216</f>
        <v>0</v>
      </c>
      <c r="E216" s="196">
        <f>Финплан_ЧечЭ!E216-Финплан_ЧечЭ_июль!E216</f>
        <v>0</v>
      </c>
      <c r="F216" s="196">
        <f>Финплан_ЧечЭ!F216-Финплан_ЧечЭ_июль!F216</f>
        <v>0</v>
      </c>
      <c r="G216" s="196">
        <f>Финплан_ЧечЭ!G216-Финплан_ЧечЭ_июль!G216</f>
        <v>0</v>
      </c>
      <c r="H216" s="196">
        <f>Финплан_ЧечЭ!H216-Финплан_ЧечЭ_июль!H216</f>
        <v>0</v>
      </c>
      <c r="I216" s="196">
        <f>Финплан_ЧечЭ!I216-Финплан_ЧечЭ_июль!I216</f>
        <v>0</v>
      </c>
      <c r="J216" s="196">
        <f>Финплан_ЧечЭ!J216-Финплан_ЧечЭ_июль!J216</f>
        <v>0</v>
      </c>
      <c r="K216" s="196">
        <f>Финплан_ЧечЭ!K216-Финплан_ЧечЭ_июль!K216</f>
        <v>0</v>
      </c>
      <c r="L216" s="196">
        <f>Финплан_ЧечЭ!L216-Финплан_ЧечЭ_июль!L216</f>
        <v>0</v>
      </c>
      <c r="M216" s="196">
        <f>Финплан_ЧечЭ!M216-Финплан_ЧечЭ_июль!M216</f>
        <v>0</v>
      </c>
      <c r="N216" s="196">
        <f>Финплан_ЧечЭ!N216-Финплан_ЧечЭ_июль!N216</f>
        <v>0</v>
      </c>
      <c r="O216" s="196">
        <f>Финплан_ЧечЭ!O216-Финплан_ЧечЭ_июль!O216</f>
        <v>0</v>
      </c>
      <c r="P216" s="196">
        <f>Финплан_ЧечЭ!P216-Финплан_ЧечЭ_июль!P216</f>
        <v>0</v>
      </c>
      <c r="Q216" s="196">
        <f>Финплан_ЧечЭ!Q216-Финплан_ЧечЭ_июль!Q216</f>
        <v>0</v>
      </c>
      <c r="R216" s="196">
        <f>Финплан_ЧечЭ!R216-Финплан_ЧечЭ_июль!R216</f>
        <v>0</v>
      </c>
      <c r="S216" s="197">
        <f>Финплан_ЧечЭ!S216-Финплан_ЧечЭ_июль!S216</f>
        <v>0</v>
      </c>
      <c r="T216" s="196">
        <f>Финплан_ЧечЭ!T216-Финплан_ЧечЭ_июль!T216</f>
        <v>0</v>
      </c>
      <c r="U216" s="197">
        <f>Финплан_ЧечЭ!U216-Финплан_ЧечЭ_июль!U216</f>
        <v>0</v>
      </c>
      <c r="V216" s="198"/>
      <c r="W216" s="199"/>
    </row>
    <row r="217" spans="1:23" outlineLevel="1" x14ac:dyDescent="0.25">
      <c r="A217" s="25"/>
      <c r="B217" s="30" t="s">
        <v>81</v>
      </c>
      <c r="C217" s="49" t="s">
        <v>72</v>
      </c>
      <c r="D217" s="250">
        <f>Финплан_ЧечЭ!D217-Финплан_ЧечЭ_июль!D217</f>
        <v>0</v>
      </c>
      <c r="E217" s="184">
        <f>Финплан_ЧечЭ!E217-Финплан_ЧечЭ_июль!E217</f>
        <v>0</v>
      </c>
      <c r="F217" s="184">
        <f>Финплан_ЧечЭ!F217-Финплан_ЧечЭ_июль!F217</f>
        <v>0</v>
      </c>
      <c r="G217" s="184">
        <f>Финплан_ЧечЭ!G217-Финплан_ЧечЭ_июль!G217</f>
        <v>0</v>
      </c>
      <c r="H217" s="184">
        <f>Финплан_ЧечЭ!H217-Финплан_ЧечЭ_июль!H217</f>
        <v>0</v>
      </c>
      <c r="I217" s="184">
        <f>Финплан_ЧечЭ!I217-Финплан_ЧечЭ_июль!I217</f>
        <v>0</v>
      </c>
      <c r="J217" s="184">
        <f>Финплан_ЧечЭ!J217-Финплан_ЧечЭ_июль!J217</f>
        <v>0</v>
      </c>
      <c r="K217" s="184">
        <f>Финплан_ЧечЭ!K217-Финплан_ЧечЭ_июль!K217</f>
        <v>0</v>
      </c>
      <c r="L217" s="184">
        <f>Финплан_ЧечЭ!L217-Финплан_ЧечЭ_июль!L217</f>
        <v>0</v>
      </c>
      <c r="M217" s="184">
        <f>Финплан_ЧечЭ!M217-Финплан_ЧечЭ_июль!M217</f>
        <v>0</v>
      </c>
      <c r="N217" s="184">
        <f>Финплан_ЧечЭ!N217-Финплан_ЧечЭ_июль!N217</f>
        <v>0</v>
      </c>
      <c r="O217" s="184">
        <f>Финплан_ЧечЭ!O217-Финплан_ЧечЭ_июль!O217</f>
        <v>0</v>
      </c>
      <c r="P217" s="184">
        <f>Финплан_ЧечЭ!P217-Финплан_ЧечЭ_июль!P217</f>
        <v>0</v>
      </c>
      <c r="Q217" s="184">
        <f>Финплан_ЧечЭ!Q217-Финплан_ЧечЭ_июль!Q217</f>
        <v>0</v>
      </c>
      <c r="R217" s="184">
        <f>Финплан_ЧечЭ!R217-Финплан_ЧечЭ_июль!R217</f>
        <v>0</v>
      </c>
      <c r="S217" s="185">
        <f>Финплан_ЧечЭ!S217-Финплан_ЧечЭ_июль!S217</f>
        <v>0</v>
      </c>
      <c r="T217" s="184">
        <f>Финплан_ЧечЭ!T217-Финплан_ЧечЭ_июль!T217</f>
        <v>0</v>
      </c>
      <c r="U217" s="185">
        <f>Финплан_ЧечЭ!U217-Финплан_ЧечЭ_июль!U217</f>
        <v>0</v>
      </c>
      <c r="V217" s="186"/>
      <c r="W217" s="187"/>
    </row>
    <row r="218" spans="1:23" outlineLevel="1" x14ac:dyDescent="0.25">
      <c r="A218" s="25"/>
      <c r="B218" s="30" t="s">
        <v>84</v>
      </c>
      <c r="C218" s="49" t="s">
        <v>73</v>
      </c>
      <c r="D218" s="250">
        <f>Финплан_ЧечЭ!D218-Финплан_ЧечЭ_июль!D218</f>
        <v>0</v>
      </c>
      <c r="E218" s="184">
        <f>Финплан_ЧечЭ!E218-Финплан_ЧечЭ_июль!E218</f>
        <v>0</v>
      </c>
      <c r="F218" s="184">
        <f>Финплан_ЧечЭ!F218-Финплан_ЧечЭ_июль!F218</f>
        <v>0</v>
      </c>
      <c r="G218" s="184">
        <f>Финплан_ЧечЭ!G218-Финплан_ЧечЭ_июль!G218</f>
        <v>0</v>
      </c>
      <c r="H218" s="184">
        <f>Финплан_ЧечЭ!H218-Финплан_ЧечЭ_июль!H218</f>
        <v>0</v>
      </c>
      <c r="I218" s="184">
        <f>Финплан_ЧечЭ!I218-Финплан_ЧечЭ_июль!I218</f>
        <v>0</v>
      </c>
      <c r="J218" s="184">
        <f>Финплан_ЧечЭ!J218-Финплан_ЧечЭ_июль!J218</f>
        <v>0</v>
      </c>
      <c r="K218" s="184">
        <f>Финплан_ЧечЭ!K218-Финплан_ЧечЭ_июль!K218</f>
        <v>0</v>
      </c>
      <c r="L218" s="184">
        <f>Финплан_ЧечЭ!L218-Финплан_ЧечЭ_июль!L218</f>
        <v>0</v>
      </c>
      <c r="M218" s="184">
        <f>Финплан_ЧечЭ!M218-Финплан_ЧечЭ_июль!M218</f>
        <v>0</v>
      </c>
      <c r="N218" s="184">
        <f>Финплан_ЧечЭ!N218-Финплан_ЧечЭ_июль!N218</f>
        <v>0</v>
      </c>
      <c r="O218" s="184">
        <f>Финплан_ЧечЭ!O218-Финплан_ЧечЭ_июль!O218</f>
        <v>0</v>
      </c>
      <c r="P218" s="184">
        <f>Финплан_ЧечЭ!P218-Финплан_ЧечЭ_июль!P218</f>
        <v>0</v>
      </c>
      <c r="Q218" s="184">
        <f>Финплан_ЧечЭ!Q218-Финплан_ЧечЭ_июль!Q218</f>
        <v>0</v>
      </c>
      <c r="R218" s="184">
        <f>Финплан_ЧечЭ!R218-Финплан_ЧечЭ_июль!R218</f>
        <v>0</v>
      </c>
      <c r="S218" s="185">
        <f>Финплан_ЧечЭ!S218-Финплан_ЧечЭ_июль!S218</f>
        <v>0</v>
      </c>
      <c r="T218" s="184">
        <f>Финплан_ЧечЭ!T218-Финплан_ЧечЭ_июль!T218</f>
        <v>0</v>
      </c>
      <c r="U218" s="185">
        <f>Финплан_ЧечЭ!U218-Финплан_ЧечЭ_июль!U218</f>
        <v>0</v>
      </c>
      <c r="V218" s="186"/>
      <c r="W218" s="187"/>
    </row>
    <row r="219" spans="1:23" outlineLevel="1" x14ac:dyDescent="0.25">
      <c r="A219" s="25"/>
      <c r="B219" s="30" t="s">
        <v>82</v>
      </c>
      <c r="C219" s="49" t="s">
        <v>75</v>
      </c>
      <c r="D219" s="250">
        <f>Финплан_ЧечЭ!D219-Финплан_ЧечЭ_июль!D219</f>
        <v>0</v>
      </c>
      <c r="E219" s="184">
        <f>Финплан_ЧечЭ!E219-Финплан_ЧечЭ_июль!E219</f>
        <v>0</v>
      </c>
      <c r="F219" s="184">
        <f>Финплан_ЧечЭ!F219-Финплан_ЧечЭ_июль!F219</f>
        <v>0</v>
      </c>
      <c r="G219" s="184">
        <f>Финплан_ЧечЭ!G219-Финплан_ЧечЭ_июль!G219</f>
        <v>0</v>
      </c>
      <c r="H219" s="184">
        <f>Финплан_ЧечЭ!H219-Финплан_ЧечЭ_июль!H219</f>
        <v>0</v>
      </c>
      <c r="I219" s="184">
        <f>Финплан_ЧечЭ!I219-Финплан_ЧечЭ_июль!I219</f>
        <v>0</v>
      </c>
      <c r="J219" s="184">
        <f>Финплан_ЧечЭ!J219-Финплан_ЧечЭ_июль!J219</f>
        <v>0</v>
      </c>
      <c r="K219" s="184">
        <f>Финплан_ЧечЭ!K219-Финплан_ЧечЭ_июль!K219</f>
        <v>0</v>
      </c>
      <c r="L219" s="184">
        <f>Финплан_ЧечЭ!L219-Финплан_ЧечЭ_июль!L219</f>
        <v>0</v>
      </c>
      <c r="M219" s="184">
        <f>Финплан_ЧечЭ!M219-Финплан_ЧечЭ_июль!M219</f>
        <v>0</v>
      </c>
      <c r="N219" s="184">
        <f>Финплан_ЧечЭ!N219-Финплан_ЧечЭ_июль!N219</f>
        <v>0</v>
      </c>
      <c r="O219" s="184">
        <f>Финплан_ЧечЭ!O219-Финплан_ЧечЭ_июль!O219</f>
        <v>0</v>
      </c>
      <c r="P219" s="184">
        <f>Финплан_ЧечЭ!P219-Финплан_ЧечЭ_июль!P219</f>
        <v>0</v>
      </c>
      <c r="Q219" s="184">
        <f>Финплан_ЧечЭ!Q219-Финплан_ЧечЭ_июль!Q219</f>
        <v>0</v>
      </c>
      <c r="R219" s="184">
        <f>Финплан_ЧечЭ!R219-Финплан_ЧечЭ_июль!R219</f>
        <v>0</v>
      </c>
      <c r="S219" s="185">
        <f>Финплан_ЧечЭ!S219-Финплан_ЧечЭ_июль!S219</f>
        <v>0</v>
      </c>
      <c r="T219" s="184">
        <f>Финплан_ЧечЭ!T219-Финплан_ЧечЭ_июль!T219</f>
        <v>0</v>
      </c>
      <c r="U219" s="185">
        <f>Финплан_ЧечЭ!U219-Финплан_ЧечЭ_июль!U219</f>
        <v>0</v>
      </c>
      <c r="V219" s="186"/>
      <c r="W219" s="187"/>
    </row>
    <row r="220" spans="1:23" s="194" customFormat="1" ht="26.25" thickBot="1" x14ac:dyDescent="0.3">
      <c r="A220" s="64">
        <v>3</v>
      </c>
      <c r="B220" s="65" t="s">
        <v>86</v>
      </c>
      <c r="C220" s="188" t="s">
        <v>76</v>
      </c>
      <c r="D220" s="189">
        <f>Финплан_ЧечЭ!D220-Финплан_ЧечЭ_июль!D220</f>
        <v>0</v>
      </c>
      <c r="E220" s="189">
        <f>Финплан_ЧечЭ!E220-Финплан_ЧечЭ_июль!E220</f>
        <v>0</v>
      </c>
      <c r="F220" s="189">
        <f>Финплан_ЧечЭ!F220-Финплан_ЧечЭ_июль!F220</f>
        <v>0</v>
      </c>
      <c r="G220" s="189">
        <f>Финплан_ЧечЭ!G220-Финплан_ЧечЭ_июль!G220</f>
        <v>0</v>
      </c>
      <c r="H220" s="274">
        <f>Финплан_ЧечЭ!H220-Финплан_ЧечЭ_июль!H220</f>
        <v>0</v>
      </c>
      <c r="I220" s="190">
        <f>Финплан_ЧечЭ!I220-Финплан_ЧечЭ_июль!I220</f>
        <v>-64.516666666666879</v>
      </c>
      <c r="J220" s="190">
        <f>Финплан_ЧечЭ!J220-Финплан_ЧечЭ_июль!J220</f>
        <v>14</v>
      </c>
      <c r="K220" s="190">
        <f>Финплан_ЧечЭ!K220-Финплан_ЧечЭ_июль!K220</f>
        <v>518.5</v>
      </c>
      <c r="L220" s="190">
        <f>Финплан_ЧечЭ!L220-Финплан_ЧечЭ_июль!L220</f>
        <v>14</v>
      </c>
      <c r="M220" s="190">
        <f>Финплан_ЧечЭ!M220-Финплан_ЧечЭ_июль!M220</f>
        <v>-23</v>
      </c>
      <c r="N220" s="190">
        <f>Финплан_ЧечЭ!N220-Финплан_ЧечЭ_июль!N220</f>
        <v>14</v>
      </c>
      <c r="O220" s="190">
        <f>Финплан_ЧечЭ!O220-Финплан_ЧечЭ_июль!O220</f>
        <v>-23</v>
      </c>
      <c r="P220" s="190">
        <f>Финплан_ЧечЭ!P220-Финплан_ЧечЭ_июль!P220</f>
        <v>14</v>
      </c>
      <c r="Q220" s="190">
        <f>Финплан_ЧечЭ!Q220-Финплан_ЧечЭ_июль!Q220</f>
        <v>-23</v>
      </c>
      <c r="R220" s="264">
        <f>Финплан_ЧечЭ!R220-Финплан_ЧечЭ_июль!R220</f>
        <v>14</v>
      </c>
      <c r="S220" s="280">
        <f>Финплан_ЧечЭ!S220-Финплан_ЧечЭ_июль!S220</f>
        <v>-23</v>
      </c>
      <c r="T220" s="296">
        <f>Финплан_ЧечЭ!T220-Финплан_ЧечЭ_июль!T220</f>
        <v>-472.30000000000018</v>
      </c>
      <c r="U220" s="191">
        <f>Финплан_ЧечЭ!U220-Финплан_ЧечЭ_июль!U220</f>
        <v>-117.25</v>
      </c>
      <c r="V220" s="192"/>
      <c r="W220" s="193"/>
    </row>
    <row r="223" spans="1:23" x14ac:dyDescent="0.25">
      <c r="A223" s="2"/>
      <c r="C223" s="2"/>
      <c r="D223" s="2"/>
    </row>
  </sheetData>
  <mergeCells count="19">
    <mergeCell ref="X117:X123"/>
    <mergeCell ref="L15:M15"/>
    <mergeCell ref="N15:O15"/>
    <mergeCell ref="P15:Q15"/>
    <mergeCell ref="R15:S15"/>
    <mergeCell ref="T15:U15"/>
    <mergeCell ref="V15:W15"/>
    <mergeCell ref="J15:K15"/>
    <mergeCell ref="A5:W5"/>
    <mergeCell ref="A7:W7"/>
    <mergeCell ref="A8:W8"/>
    <mergeCell ref="A9:W9"/>
    <mergeCell ref="A11:W11"/>
    <mergeCell ref="A12:W12"/>
    <mergeCell ref="A15:A16"/>
    <mergeCell ref="B15:B16"/>
    <mergeCell ref="C15:C16"/>
    <mergeCell ref="F15:G15"/>
    <mergeCell ref="H15:I1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62"/>
  <sheetViews>
    <sheetView zoomScale="55" zoomScaleNormal="55" workbookViewId="0">
      <selection activeCell="M135" sqref="M135"/>
    </sheetView>
  </sheetViews>
  <sheetFormatPr defaultRowHeight="15.75" outlineLevelCol="1" x14ac:dyDescent="0.25"/>
  <cols>
    <col min="1" max="1" width="9.140625" style="1"/>
    <col min="2" max="2" width="62.85546875" style="1" customWidth="1"/>
    <col min="3" max="6" width="14.7109375" style="1" customWidth="1"/>
    <col min="7" max="7" width="14.7109375" style="1" customWidth="1" outlineLevel="1"/>
    <col min="8" max="8" width="20.28515625" style="1" customWidth="1"/>
    <col min="9" max="9" width="14.7109375" style="1" customWidth="1" outlineLevel="1"/>
    <col min="10" max="10" width="20.28515625" style="1" customWidth="1"/>
    <col min="11" max="11" width="14.7109375" style="1" customWidth="1" outlineLevel="1"/>
    <col min="12" max="12" width="20.28515625" style="1" customWidth="1"/>
    <col min="13" max="13" width="14.7109375" style="1" customWidth="1" outlineLevel="1"/>
    <col min="14" max="14" width="20.28515625" style="1" customWidth="1"/>
    <col min="15" max="15" width="14.7109375" style="1" customWidth="1" outlineLevel="1"/>
    <col min="16" max="16" width="20.28515625" style="1" customWidth="1"/>
    <col min="17" max="17" width="14.7109375" style="1" customWidth="1" outlineLevel="1"/>
    <col min="18" max="18" width="20.28515625" style="1" customWidth="1"/>
    <col min="19" max="19" width="14.7109375" style="1" customWidth="1" outlineLevel="1"/>
    <col min="20" max="20" width="20.28515625" style="1" customWidth="1"/>
    <col min="21" max="21" width="15.5703125" style="1" customWidth="1"/>
    <col min="22" max="22" width="21.28515625" style="1" customWidth="1"/>
    <col min="23" max="16384" width="9.140625" style="1"/>
  </cols>
  <sheetData>
    <row r="1" spans="1:89" ht="18.75" x14ac:dyDescent="0.25">
      <c r="R1" s="2"/>
      <c r="T1" s="2"/>
      <c r="V1" s="3"/>
      <c r="W1" s="2"/>
      <c r="X1" s="2"/>
      <c r="Z1" s="2"/>
    </row>
    <row r="2" spans="1:89" ht="18.75" x14ac:dyDescent="0.3">
      <c r="R2" s="2"/>
      <c r="T2" s="2"/>
      <c r="V2" s="4"/>
      <c r="W2" s="2"/>
      <c r="X2" s="2"/>
      <c r="Z2" s="2"/>
    </row>
    <row r="3" spans="1:89" ht="18.75" x14ac:dyDescent="0.3">
      <c r="R3" s="2"/>
      <c r="T3" s="2"/>
      <c r="V3" s="4"/>
      <c r="W3" s="2"/>
      <c r="X3" s="2"/>
      <c r="Z3" s="2"/>
    </row>
    <row r="5" spans="1:89" x14ac:dyDescent="0.25">
      <c r="A5" s="423"/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  <c r="V5" s="423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</row>
    <row r="7" spans="1:89" s="73" customFormat="1" ht="25.5" customHeight="1" x14ac:dyDescent="0.3">
      <c r="A7" s="442"/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  <c r="U7" s="442"/>
      <c r="V7" s="442"/>
    </row>
    <row r="8" spans="1:89" s="73" customFormat="1" ht="16.5" customHeight="1" x14ac:dyDescent="0.3">
      <c r="A8" s="288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</row>
    <row r="9" spans="1:89" s="75" customFormat="1" ht="12" x14ac:dyDescent="0.2">
      <c r="A9" s="425"/>
      <c r="B9" s="425"/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5"/>
      <c r="S9" s="425"/>
      <c r="T9" s="425"/>
      <c r="U9" s="425"/>
      <c r="V9" s="425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</row>
    <row r="10" spans="1:89" s="75" customFormat="1" ht="15" customHeight="1" x14ac:dyDescent="0.2">
      <c r="A10" s="413"/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413"/>
      <c r="V10" s="413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</row>
    <row r="11" spans="1:89" s="75" customFormat="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</row>
    <row r="12" spans="1:89" s="75" customFormat="1" ht="15" customHeight="1" x14ac:dyDescent="0.2">
      <c r="A12" s="427"/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427"/>
      <c r="V12" s="42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</row>
    <row r="13" spans="1:89" s="75" customFormat="1" ht="15" customHeight="1" x14ac:dyDescent="0.2">
      <c r="A13" s="413"/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413"/>
      <c r="V13" s="413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</row>
    <row r="14" spans="1:89" x14ac:dyDescent="0.25">
      <c r="S14" s="282"/>
      <c r="T14" s="282"/>
      <c r="U14" s="78"/>
    </row>
    <row r="15" spans="1:89" ht="19.5" thickBot="1" x14ac:dyDescent="0.35">
      <c r="A15" s="79"/>
      <c r="B15" s="135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V15" s="80"/>
    </row>
    <row r="16" spans="1:89" ht="63" customHeight="1" x14ac:dyDescent="0.25">
      <c r="A16" s="438" t="s">
        <v>209</v>
      </c>
      <c r="B16" s="440" t="s">
        <v>210</v>
      </c>
      <c r="C16" s="287">
        <v>2013</v>
      </c>
      <c r="D16" s="286">
        <v>2014</v>
      </c>
      <c r="E16" s="419">
        <v>2015</v>
      </c>
      <c r="F16" s="422"/>
      <c r="G16" s="418">
        <v>2016</v>
      </c>
      <c r="H16" s="418"/>
      <c r="I16" s="418">
        <v>2017</v>
      </c>
      <c r="J16" s="418"/>
      <c r="K16" s="418">
        <v>2018</v>
      </c>
      <c r="L16" s="418"/>
      <c r="M16" s="418">
        <v>2019</v>
      </c>
      <c r="N16" s="418"/>
      <c r="O16" s="418">
        <v>2020</v>
      </c>
      <c r="P16" s="418"/>
      <c r="Q16" s="418">
        <v>2021</v>
      </c>
      <c r="R16" s="419"/>
      <c r="S16" s="418">
        <v>2022</v>
      </c>
      <c r="T16" s="419"/>
      <c r="U16" s="420" t="s">
        <v>8</v>
      </c>
      <c r="V16" s="421"/>
    </row>
    <row r="17" spans="1:22" ht="65.25" customHeight="1" thickBot="1" x14ac:dyDescent="0.3">
      <c r="A17" s="439"/>
      <c r="B17" s="441"/>
      <c r="C17" s="47" t="s">
        <v>9</v>
      </c>
      <c r="D17" s="37" t="s">
        <v>9</v>
      </c>
      <c r="E17" s="37" t="s">
        <v>331</v>
      </c>
      <c r="F17" s="37" t="s">
        <v>332</v>
      </c>
      <c r="G17" s="37" t="s">
        <v>10</v>
      </c>
      <c r="H17" s="37" t="s">
        <v>12</v>
      </c>
      <c r="I17" s="37" t="s">
        <v>10</v>
      </c>
      <c r="J17" s="37" t="s">
        <v>12</v>
      </c>
      <c r="K17" s="37" t="s">
        <v>10</v>
      </c>
      <c r="L17" s="37" t="s">
        <v>12</v>
      </c>
      <c r="M17" s="37" t="s">
        <v>10</v>
      </c>
      <c r="N17" s="37" t="s">
        <v>12</v>
      </c>
      <c r="O17" s="37" t="s">
        <v>10</v>
      </c>
      <c r="P17" s="37" t="s">
        <v>12</v>
      </c>
      <c r="Q17" s="37" t="s">
        <v>10</v>
      </c>
      <c r="R17" s="67" t="s">
        <v>12</v>
      </c>
      <c r="S17" s="37" t="s">
        <v>10</v>
      </c>
      <c r="T17" s="67" t="s">
        <v>12</v>
      </c>
      <c r="U17" s="69" t="s">
        <v>10</v>
      </c>
      <c r="V17" s="38" t="s">
        <v>12</v>
      </c>
    </row>
    <row r="18" spans="1:22" ht="23.25" customHeight="1" thickBot="1" x14ac:dyDescent="0.3">
      <c r="A18" s="81">
        <v>1</v>
      </c>
      <c r="B18" s="82">
        <v>2</v>
      </c>
      <c r="C18" s="43">
        <v>4</v>
      </c>
      <c r="D18" s="44">
        <v>5</v>
      </c>
      <c r="E18" s="44">
        <v>6</v>
      </c>
      <c r="F18" s="44">
        <v>7</v>
      </c>
      <c r="G18" s="44">
        <v>8</v>
      </c>
      <c r="H18" s="44">
        <v>9</v>
      </c>
      <c r="I18" s="44">
        <v>10</v>
      </c>
      <c r="J18" s="44">
        <v>11</v>
      </c>
      <c r="K18" s="44">
        <v>12</v>
      </c>
      <c r="L18" s="44">
        <v>13</v>
      </c>
      <c r="M18" s="44">
        <v>14</v>
      </c>
      <c r="N18" s="44">
        <v>15</v>
      </c>
      <c r="O18" s="44">
        <v>16</v>
      </c>
      <c r="P18" s="44">
        <v>17</v>
      </c>
      <c r="Q18" s="44">
        <v>18</v>
      </c>
      <c r="R18" s="68">
        <v>19</v>
      </c>
      <c r="S18" s="44">
        <v>18</v>
      </c>
      <c r="T18" s="68">
        <v>19</v>
      </c>
      <c r="U18" s="70">
        <v>20</v>
      </c>
      <c r="V18" s="45">
        <v>21</v>
      </c>
    </row>
    <row r="19" spans="1:22" ht="38.25" thickBot="1" x14ac:dyDescent="0.3">
      <c r="A19" s="83"/>
      <c r="B19" s="84" t="s">
        <v>211</v>
      </c>
      <c r="C19" s="203" t="e">
        <f>#REF!-Источники_ЧечЭ_июль!C19</f>
        <v>#REF!</v>
      </c>
      <c r="D19" s="203" t="e">
        <f>#REF!-Источники_ЧечЭ_июль!D19</f>
        <v>#REF!</v>
      </c>
      <c r="E19" s="203" t="e">
        <f>#REF!-Источники_ЧечЭ_июль!E19</f>
        <v>#REF!</v>
      </c>
      <c r="F19" s="203" t="e">
        <f>#REF!-Источники_ЧечЭ_июль!F19</f>
        <v>#REF!</v>
      </c>
      <c r="G19" s="203" t="e">
        <f>#REF!-Источники_ЧечЭ_июль!G19</f>
        <v>#REF!</v>
      </c>
      <c r="H19" s="203" t="e">
        <f>#REF!-Источники_ЧечЭ_июль!H19</f>
        <v>#REF!</v>
      </c>
      <c r="I19" s="203" t="e">
        <f>#REF!-Источники_ЧечЭ_июль!I19</f>
        <v>#REF!</v>
      </c>
      <c r="J19" s="203" t="e">
        <f>#REF!-Источники_ЧечЭ_июль!J19</f>
        <v>#REF!</v>
      </c>
      <c r="K19" s="203" t="e">
        <f>#REF!-Источники_ЧечЭ_июль!K19</f>
        <v>#REF!</v>
      </c>
      <c r="L19" s="203" t="e">
        <f>#REF!-Источники_ЧечЭ_июль!L19</f>
        <v>#REF!</v>
      </c>
      <c r="M19" s="203" t="e">
        <f>#REF!-Источники_ЧечЭ_июль!M19</f>
        <v>#REF!</v>
      </c>
      <c r="N19" s="203" t="e">
        <f>#REF!-Источники_ЧечЭ_июль!N19</f>
        <v>#REF!</v>
      </c>
      <c r="O19" s="203" t="e">
        <f>#REF!-Источники_ЧечЭ_июль!O19</f>
        <v>#REF!</v>
      </c>
      <c r="P19" s="203" t="e">
        <f>#REF!-Источники_ЧечЭ_июль!P19</f>
        <v>#REF!</v>
      </c>
      <c r="Q19" s="203" t="e">
        <f>#REF!-Источники_ЧечЭ_июль!Q19</f>
        <v>#REF!</v>
      </c>
      <c r="R19" s="203" t="e">
        <f>#REF!-Источники_ЧечЭ_июль!R19</f>
        <v>#REF!</v>
      </c>
      <c r="S19" s="203" t="e">
        <f>#REF!-Источники_ЧечЭ_июль!S19</f>
        <v>#REF!</v>
      </c>
      <c r="T19" s="203" t="e">
        <f>#REF!-Источники_ЧечЭ_июль!T19</f>
        <v>#REF!</v>
      </c>
      <c r="U19" s="206"/>
      <c r="V19" s="207"/>
    </row>
    <row r="20" spans="1:22" ht="19.5" thickBot="1" x14ac:dyDescent="0.3">
      <c r="A20" s="85" t="s">
        <v>45</v>
      </c>
      <c r="B20" s="86" t="s">
        <v>212</v>
      </c>
      <c r="C20" s="257" t="e">
        <f>#REF!-Источники_ЧечЭ_июль!C20</f>
        <v>#REF!</v>
      </c>
      <c r="D20" s="257" t="e">
        <f>#REF!-Источники_ЧечЭ_июль!D20</f>
        <v>#REF!</v>
      </c>
      <c r="E20" s="257" t="e">
        <f>#REF!-Источники_ЧечЭ_июль!E20</f>
        <v>#REF!</v>
      </c>
      <c r="F20" s="257" t="e">
        <f>#REF!-Источники_ЧечЭ_июль!F20</f>
        <v>#REF!</v>
      </c>
      <c r="G20" s="257" t="e">
        <f>#REF!-Источники_ЧечЭ_июль!G20</f>
        <v>#REF!</v>
      </c>
      <c r="H20" s="257" t="e">
        <f>#REF!-Источники_ЧечЭ_июль!H20</f>
        <v>#REF!</v>
      </c>
      <c r="I20" s="257" t="e">
        <f>#REF!-Источники_ЧечЭ_июль!I20</f>
        <v>#REF!</v>
      </c>
      <c r="J20" s="257" t="e">
        <f>#REF!-Источники_ЧечЭ_июль!J20</f>
        <v>#REF!</v>
      </c>
      <c r="K20" s="257" t="e">
        <f>#REF!-Источники_ЧечЭ_июль!K20</f>
        <v>#REF!</v>
      </c>
      <c r="L20" s="257" t="e">
        <f>#REF!-Источники_ЧечЭ_июль!L20</f>
        <v>#REF!</v>
      </c>
      <c r="M20" s="257" t="e">
        <f>#REF!-Источники_ЧечЭ_июль!M20</f>
        <v>#REF!</v>
      </c>
      <c r="N20" s="257" t="e">
        <f>#REF!-Источники_ЧечЭ_июль!N20</f>
        <v>#REF!</v>
      </c>
      <c r="O20" s="257" t="e">
        <f>#REF!-Источники_ЧечЭ_июль!O20</f>
        <v>#REF!</v>
      </c>
      <c r="P20" s="257" t="e">
        <f>#REF!-Источники_ЧечЭ_июль!P20</f>
        <v>#REF!</v>
      </c>
      <c r="Q20" s="257" t="e">
        <f>#REF!-Источники_ЧечЭ_июль!Q20</f>
        <v>#REF!</v>
      </c>
      <c r="R20" s="257" t="e">
        <f>#REF!-Источники_ЧечЭ_июль!R20</f>
        <v>#REF!</v>
      </c>
      <c r="S20" s="257" t="e">
        <f>#REF!-Источники_ЧечЭ_июль!S20</f>
        <v>#REF!</v>
      </c>
      <c r="T20" s="257" t="e">
        <f>#REF!-Источники_ЧечЭ_июль!T20</f>
        <v>#REF!</v>
      </c>
      <c r="U20" s="211"/>
      <c r="V20" s="212"/>
    </row>
    <row r="21" spans="1:22" ht="18.75" x14ac:dyDescent="0.25">
      <c r="A21" s="87" t="s">
        <v>42</v>
      </c>
      <c r="B21" s="88" t="s">
        <v>213</v>
      </c>
      <c r="C21" s="213" t="e">
        <f>#REF!-Источники_ЧечЭ_июль!C21</f>
        <v>#REF!</v>
      </c>
      <c r="D21" s="214" t="e">
        <f>#REF!-Источники_ЧечЭ_июль!D21</f>
        <v>#REF!</v>
      </c>
      <c r="E21" s="214" t="e">
        <f>#REF!-Источники_ЧечЭ_июль!E21</f>
        <v>#REF!</v>
      </c>
      <c r="F21" s="214" t="e">
        <f>#REF!-Источники_ЧечЭ_июль!F21</f>
        <v>#REF!</v>
      </c>
      <c r="G21" s="214" t="e">
        <f>#REF!-Источники_ЧечЭ_июль!G21</f>
        <v>#REF!</v>
      </c>
      <c r="H21" s="224" t="e">
        <f>#REF!-Источники_ЧечЭ_июль!H21</f>
        <v>#REF!</v>
      </c>
      <c r="I21" s="214" t="e">
        <f>#REF!-Источники_ЧечЭ_июль!I21</f>
        <v>#REF!</v>
      </c>
      <c r="J21" s="224" t="e">
        <f>#REF!-Источники_ЧечЭ_июль!J21</f>
        <v>#REF!</v>
      </c>
      <c r="K21" s="214" t="e">
        <f>#REF!-Источники_ЧечЭ_июль!K21</f>
        <v>#REF!</v>
      </c>
      <c r="L21" s="224" t="e">
        <f>#REF!-Источники_ЧечЭ_июль!L21</f>
        <v>#REF!</v>
      </c>
      <c r="M21" s="214" t="e">
        <f>#REF!-Источники_ЧечЭ_июль!M21</f>
        <v>#REF!</v>
      </c>
      <c r="N21" s="224" t="e">
        <f>#REF!-Источники_ЧечЭ_июль!N21</f>
        <v>#REF!</v>
      </c>
      <c r="O21" s="214" t="e">
        <f>#REF!-Источники_ЧечЭ_июль!O21</f>
        <v>#REF!</v>
      </c>
      <c r="P21" s="224" t="e">
        <f>#REF!-Источники_ЧечЭ_июль!P21</f>
        <v>#REF!</v>
      </c>
      <c r="Q21" s="224" t="e">
        <f>#REF!-Источники_ЧечЭ_июль!Q21</f>
        <v>#REF!</v>
      </c>
      <c r="R21" s="225" t="e">
        <f>#REF!-Источники_ЧечЭ_июль!R21</f>
        <v>#REF!</v>
      </c>
      <c r="S21" s="214" t="e">
        <f>#REF!-Источники_ЧечЭ_июль!S21</f>
        <v>#REF!</v>
      </c>
      <c r="T21" s="225" t="e">
        <f>#REF!-Источники_ЧечЭ_июль!T21</f>
        <v>#REF!</v>
      </c>
      <c r="U21" s="226"/>
      <c r="V21" s="227"/>
    </row>
    <row r="22" spans="1:22" ht="37.5" x14ac:dyDescent="0.25">
      <c r="A22" s="89" t="s">
        <v>214</v>
      </c>
      <c r="B22" s="90" t="s">
        <v>215</v>
      </c>
      <c r="C22" s="215" t="e">
        <f>#REF!-Источники_ЧечЭ_июль!C22</f>
        <v>#REF!</v>
      </c>
      <c r="D22" s="216" t="e">
        <f>#REF!-Источники_ЧечЭ_июль!D22</f>
        <v>#REF!</v>
      </c>
      <c r="E22" s="216" t="e">
        <f>#REF!-Источники_ЧечЭ_июль!E22</f>
        <v>#REF!</v>
      </c>
      <c r="F22" s="216" t="e">
        <f>#REF!-Источники_ЧечЭ_июль!F22</f>
        <v>#REF!</v>
      </c>
      <c r="G22" s="216" t="e">
        <f>#REF!-Источники_ЧечЭ_июль!G22</f>
        <v>#REF!</v>
      </c>
      <c r="H22" s="228" t="e">
        <f>#REF!-Источники_ЧечЭ_июль!H22</f>
        <v>#REF!</v>
      </c>
      <c r="I22" s="216" t="e">
        <f>#REF!-Источники_ЧечЭ_июль!I22</f>
        <v>#REF!</v>
      </c>
      <c r="J22" s="228" t="e">
        <f>#REF!-Источники_ЧечЭ_июль!J22</f>
        <v>#REF!</v>
      </c>
      <c r="K22" s="216" t="e">
        <f>#REF!-Источники_ЧечЭ_июль!K22</f>
        <v>#REF!</v>
      </c>
      <c r="L22" s="228" t="e">
        <f>#REF!-Источники_ЧечЭ_июль!L22</f>
        <v>#REF!</v>
      </c>
      <c r="M22" s="216" t="e">
        <f>#REF!-Источники_ЧечЭ_июль!M22</f>
        <v>#REF!</v>
      </c>
      <c r="N22" s="228" t="e">
        <f>#REF!-Источники_ЧечЭ_июль!N22</f>
        <v>#REF!</v>
      </c>
      <c r="O22" s="216" t="e">
        <f>#REF!-Источники_ЧечЭ_июль!O22</f>
        <v>#REF!</v>
      </c>
      <c r="P22" s="228" t="e">
        <f>#REF!-Источники_ЧечЭ_июль!P22</f>
        <v>#REF!</v>
      </c>
      <c r="Q22" s="228" t="e">
        <f>#REF!-Источники_ЧечЭ_июль!Q22</f>
        <v>#REF!</v>
      </c>
      <c r="R22" s="121" t="e">
        <f>#REF!-Источники_ЧечЭ_июль!R22</f>
        <v>#REF!</v>
      </c>
      <c r="S22" s="216" t="e">
        <f>#REF!-Источники_ЧечЭ_июль!S22</f>
        <v>#REF!</v>
      </c>
      <c r="T22" s="121" t="e">
        <f>#REF!-Источники_ЧечЭ_июль!T22</f>
        <v>#REF!</v>
      </c>
      <c r="U22" s="122"/>
      <c r="V22" s="123"/>
    </row>
    <row r="23" spans="1:22" ht="18.75" x14ac:dyDescent="0.25">
      <c r="A23" s="89" t="s">
        <v>216</v>
      </c>
      <c r="B23" s="91" t="s">
        <v>217</v>
      </c>
      <c r="C23" s="215" t="e">
        <f>#REF!-Источники_ЧечЭ_июль!C23</f>
        <v>#REF!</v>
      </c>
      <c r="D23" s="216" t="e">
        <f>#REF!-Источники_ЧечЭ_июль!D23</f>
        <v>#REF!</v>
      </c>
      <c r="E23" s="216" t="e">
        <f>#REF!-Источники_ЧечЭ_июль!E23</f>
        <v>#REF!</v>
      </c>
      <c r="F23" s="216" t="e">
        <f>#REF!-Источники_ЧечЭ_июль!F23</f>
        <v>#REF!</v>
      </c>
      <c r="G23" s="216" t="e">
        <f>#REF!-Источники_ЧечЭ_июль!G23</f>
        <v>#REF!</v>
      </c>
      <c r="H23" s="228" t="e">
        <f>#REF!-Источники_ЧечЭ_июль!H23</f>
        <v>#REF!</v>
      </c>
      <c r="I23" s="216" t="e">
        <f>#REF!-Источники_ЧечЭ_июль!I23</f>
        <v>#REF!</v>
      </c>
      <c r="J23" s="228" t="e">
        <f>#REF!-Источники_ЧечЭ_июль!J23</f>
        <v>#REF!</v>
      </c>
      <c r="K23" s="216" t="e">
        <f>#REF!-Источники_ЧечЭ_июль!K23</f>
        <v>#REF!</v>
      </c>
      <c r="L23" s="228" t="e">
        <f>#REF!-Источники_ЧечЭ_июль!L23</f>
        <v>#REF!</v>
      </c>
      <c r="M23" s="216" t="e">
        <f>#REF!-Источники_ЧечЭ_июль!M23</f>
        <v>#REF!</v>
      </c>
      <c r="N23" s="228" t="e">
        <f>#REF!-Источники_ЧечЭ_июль!N23</f>
        <v>#REF!</v>
      </c>
      <c r="O23" s="216" t="e">
        <f>#REF!-Источники_ЧечЭ_июль!O23</f>
        <v>#REF!</v>
      </c>
      <c r="P23" s="228" t="e">
        <f>#REF!-Источники_ЧечЭ_июль!P23</f>
        <v>#REF!</v>
      </c>
      <c r="Q23" s="228" t="e">
        <f>#REF!-Источники_ЧечЭ_июль!Q23</f>
        <v>#REF!</v>
      </c>
      <c r="R23" s="121" t="e">
        <f>#REF!-Источники_ЧечЭ_июль!R23</f>
        <v>#REF!</v>
      </c>
      <c r="S23" s="216" t="e">
        <f>#REF!-Источники_ЧечЭ_июль!S23</f>
        <v>#REF!</v>
      </c>
      <c r="T23" s="121" t="e">
        <f>#REF!-Источники_ЧечЭ_июль!T23</f>
        <v>#REF!</v>
      </c>
      <c r="U23" s="122"/>
      <c r="V23" s="123"/>
    </row>
    <row r="24" spans="1:22" ht="18.75" x14ac:dyDescent="0.25">
      <c r="A24" s="89" t="s">
        <v>218</v>
      </c>
      <c r="B24" s="90" t="s">
        <v>219</v>
      </c>
      <c r="C24" s="215" t="e">
        <f>#REF!-Источники_ЧечЭ_июль!C24</f>
        <v>#REF!</v>
      </c>
      <c r="D24" s="216" t="e">
        <f>#REF!-Источники_ЧечЭ_июль!D24</f>
        <v>#REF!</v>
      </c>
      <c r="E24" s="216" t="e">
        <f>#REF!-Источники_ЧечЭ_июль!E24</f>
        <v>#REF!</v>
      </c>
      <c r="F24" s="216" t="e">
        <f>#REF!-Источники_ЧечЭ_июль!F24</f>
        <v>#REF!</v>
      </c>
      <c r="G24" s="216" t="e">
        <f>#REF!-Источники_ЧечЭ_июль!G24</f>
        <v>#REF!</v>
      </c>
      <c r="H24" s="228" t="e">
        <f>#REF!-Источники_ЧечЭ_июль!H24</f>
        <v>#REF!</v>
      </c>
      <c r="I24" s="216" t="e">
        <f>#REF!-Источники_ЧечЭ_июль!I24</f>
        <v>#REF!</v>
      </c>
      <c r="J24" s="228" t="e">
        <f>#REF!-Источники_ЧечЭ_июль!J24</f>
        <v>#REF!</v>
      </c>
      <c r="K24" s="216" t="e">
        <f>#REF!-Источники_ЧечЭ_июль!K24</f>
        <v>#REF!</v>
      </c>
      <c r="L24" s="228" t="e">
        <f>#REF!-Источники_ЧечЭ_июль!L24</f>
        <v>#REF!</v>
      </c>
      <c r="M24" s="216" t="e">
        <f>#REF!-Источники_ЧечЭ_июль!M24</f>
        <v>#REF!</v>
      </c>
      <c r="N24" s="228" t="e">
        <f>#REF!-Источники_ЧечЭ_июль!N24</f>
        <v>#REF!</v>
      </c>
      <c r="O24" s="216" t="e">
        <f>#REF!-Источники_ЧечЭ_июль!O24</f>
        <v>#REF!</v>
      </c>
      <c r="P24" s="228" t="e">
        <f>#REF!-Источники_ЧечЭ_июль!P24</f>
        <v>#REF!</v>
      </c>
      <c r="Q24" s="228" t="e">
        <f>#REF!-Источники_ЧечЭ_июль!Q24</f>
        <v>#REF!</v>
      </c>
      <c r="R24" s="121" t="e">
        <f>#REF!-Источники_ЧечЭ_июль!R24</f>
        <v>#REF!</v>
      </c>
      <c r="S24" s="216" t="e">
        <f>#REF!-Источники_ЧечЭ_июль!S24</f>
        <v>#REF!</v>
      </c>
      <c r="T24" s="228" t="e">
        <f>#REF!-Источники_ЧечЭ_июль!T24</f>
        <v>#REF!</v>
      </c>
      <c r="U24" s="122"/>
      <c r="V24" s="123"/>
    </row>
    <row r="25" spans="1:22" ht="18.75" x14ac:dyDescent="0.25">
      <c r="A25" s="89" t="s">
        <v>220</v>
      </c>
      <c r="B25" s="91" t="s">
        <v>221</v>
      </c>
      <c r="C25" s="215" t="e">
        <f>#REF!-Источники_ЧечЭ_июль!C25</f>
        <v>#REF!</v>
      </c>
      <c r="D25" s="216" t="e">
        <f>#REF!-Источники_ЧечЭ_июль!D25</f>
        <v>#REF!</v>
      </c>
      <c r="E25" s="216" t="e">
        <f>#REF!-Источники_ЧечЭ_июль!E25</f>
        <v>#REF!</v>
      </c>
      <c r="F25" s="216" t="e">
        <f>#REF!-Источники_ЧечЭ_июль!F25</f>
        <v>#REF!</v>
      </c>
      <c r="G25" s="216" t="e">
        <f>#REF!-Источники_ЧечЭ_июль!G25</f>
        <v>#REF!</v>
      </c>
      <c r="H25" s="228" t="e">
        <f>#REF!-Источники_ЧечЭ_июль!H25</f>
        <v>#REF!</v>
      </c>
      <c r="I25" s="216" t="e">
        <f>#REF!-Источники_ЧечЭ_июль!I25</f>
        <v>#REF!</v>
      </c>
      <c r="J25" s="228" t="e">
        <f>#REF!-Источники_ЧечЭ_июль!J25</f>
        <v>#REF!</v>
      </c>
      <c r="K25" s="216" t="e">
        <f>#REF!-Источники_ЧечЭ_июль!K25</f>
        <v>#REF!</v>
      </c>
      <c r="L25" s="228" t="e">
        <f>#REF!-Источники_ЧечЭ_июль!L25</f>
        <v>#REF!</v>
      </c>
      <c r="M25" s="216" t="e">
        <f>#REF!-Источники_ЧечЭ_июль!M25</f>
        <v>#REF!</v>
      </c>
      <c r="N25" s="228" t="e">
        <f>#REF!-Источники_ЧечЭ_июль!N25</f>
        <v>#REF!</v>
      </c>
      <c r="O25" s="216" t="e">
        <f>#REF!-Источники_ЧечЭ_июль!O25</f>
        <v>#REF!</v>
      </c>
      <c r="P25" s="228" t="e">
        <f>#REF!-Источники_ЧечЭ_июль!P25</f>
        <v>#REF!</v>
      </c>
      <c r="Q25" s="228" t="e">
        <f>#REF!-Источники_ЧечЭ_июль!Q25</f>
        <v>#REF!</v>
      </c>
      <c r="R25" s="121" t="e">
        <f>#REF!-Источники_ЧечЭ_июль!R25</f>
        <v>#REF!</v>
      </c>
      <c r="S25" s="216" t="e">
        <f>#REF!-Источники_ЧечЭ_июль!S25</f>
        <v>#REF!</v>
      </c>
      <c r="T25" s="228" t="e">
        <f>#REF!-Источники_ЧечЭ_июль!T25</f>
        <v>#REF!</v>
      </c>
      <c r="U25" s="122"/>
      <c r="V25" s="123"/>
    </row>
    <row r="26" spans="1:22" ht="18.75" x14ac:dyDescent="0.25">
      <c r="A26" s="89"/>
      <c r="B26" s="92" t="s">
        <v>222</v>
      </c>
      <c r="C26" s="215" t="e">
        <f>#REF!-Источники_ЧечЭ_июль!C26</f>
        <v>#REF!</v>
      </c>
      <c r="D26" s="216" t="e">
        <f>#REF!-Источники_ЧечЭ_июль!D26</f>
        <v>#REF!</v>
      </c>
      <c r="E26" s="216" t="e">
        <f>#REF!-Источники_ЧечЭ_июль!E26</f>
        <v>#REF!</v>
      </c>
      <c r="F26" s="216" t="e">
        <f>#REF!-Источники_ЧечЭ_июль!F26</f>
        <v>#REF!</v>
      </c>
      <c r="G26" s="216" t="e">
        <f>#REF!-Источники_ЧечЭ_июль!G26</f>
        <v>#REF!</v>
      </c>
      <c r="H26" s="228" t="e">
        <f>#REF!-Источники_ЧечЭ_июль!H26</f>
        <v>#REF!</v>
      </c>
      <c r="I26" s="216" t="e">
        <f>#REF!-Источники_ЧечЭ_июль!I26</f>
        <v>#REF!</v>
      </c>
      <c r="J26" s="228" t="e">
        <f>#REF!-Источники_ЧечЭ_июль!J26</f>
        <v>#REF!</v>
      </c>
      <c r="K26" s="216" t="e">
        <f>#REF!-Источники_ЧечЭ_июль!K26</f>
        <v>#REF!</v>
      </c>
      <c r="L26" s="228" t="e">
        <f>#REF!-Источники_ЧечЭ_июль!L26</f>
        <v>#REF!</v>
      </c>
      <c r="M26" s="216" t="e">
        <f>#REF!-Источники_ЧечЭ_июль!M26</f>
        <v>#REF!</v>
      </c>
      <c r="N26" s="228" t="e">
        <f>#REF!-Источники_ЧечЭ_июль!N26</f>
        <v>#REF!</v>
      </c>
      <c r="O26" s="216" t="e">
        <f>#REF!-Источники_ЧечЭ_июль!O26</f>
        <v>#REF!</v>
      </c>
      <c r="P26" s="228" t="e">
        <f>#REF!-Источники_ЧечЭ_июль!P26</f>
        <v>#REF!</v>
      </c>
      <c r="Q26" s="228" t="e">
        <f>#REF!-Источники_ЧечЭ_июль!Q26</f>
        <v>#REF!</v>
      </c>
      <c r="R26" s="121" t="e">
        <f>#REF!-Источники_ЧечЭ_июль!R26</f>
        <v>#REF!</v>
      </c>
      <c r="S26" s="216" t="e">
        <f>#REF!-Источники_ЧечЭ_июль!S26</f>
        <v>#REF!</v>
      </c>
      <c r="T26" s="228" t="e">
        <f>#REF!-Источники_ЧечЭ_июль!T26</f>
        <v>#REF!</v>
      </c>
      <c r="U26" s="122"/>
      <c r="V26" s="123"/>
    </row>
    <row r="27" spans="1:22" ht="18.75" x14ac:dyDescent="0.25">
      <c r="A27" s="89" t="s">
        <v>223</v>
      </c>
      <c r="B27" s="91" t="s">
        <v>224</v>
      </c>
      <c r="C27" s="215" t="e">
        <f>#REF!-Источники_ЧечЭ_июль!C27</f>
        <v>#REF!</v>
      </c>
      <c r="D27" s="216" t="e">
        <f>#REF!-Источники_ЧечЭ_июль!D27</f>
        <v>#REF!</v>
      </c>
      <c r="E27" s="216" t="e">
        <f>#REF!-Источники_ЧечЭ_июль!E27</f>
        <v>#REF!</v>
      </c>
      <c r="F27" s="216" t="e">
        <f>#REF!-Источники_ЧечЭ_июль!F27</f>
        <v>#REF!</v>
      </c>
      <c r="G27" s="216" t="e">
        <f>#REF!-Источники_ЧечЭ_июль!G27</f>
        <v>#REF!</v>
      </c>
      <c r="H27" s="228" t="e">
        <f>#REF!-Источники_ЧечЭ_июль!H27</f>
        <v>#REF!</v>
      </c>
      <c r="I27" s="216" t="e">
        <f>#REF!-Источники_ЧечЭ_июль!I27</f>
        <v>#REF!</v>
      </c>
      <c r="J27" s="228" t="e">
        <f>#REF!-Источники_ЧечЭ_июль!J27</f>
        <v>#REF!</v>
      </c>
      <c r="K27" s="216" t="e">
        <f>#REF!-Источники_ЧечЭ_июль!K27</f>
        <v>#REF!</v>
      </c>
      <c r="L27" s="228" t="e">
        <f>#REF!-Источники_ЧечЭ_июль!L27</f>
        <v>#REF!</v>
      </c>
      <c r="M27" s="216" t="e">
        <f>#REF!-Источники_ЧечЭ_июль!M27</f>
        <v>#REF!</v>
      </c>
      <c r="N27" s="228" t="e">
        <f>#REF!-Источники_ЧечЭ_июль!N27</f>
        <v>#REF!</v>
      </c>
      <c r="O27" s="216" t="e">
        <f>#REF!-Источники_ЧечЭ_июль!O27</f>
        <v>#REF!</v>
      </c>
      <c r="P27" s="228" t="e">
        <f>#REF!-Источники_ЧечЭ_июль!P27</f>
        <v>#REF!</v>
      </c>
      <c r="Q27" s="228" t="e">
        <f>#REF!-Источники_ЧечЭ_июль!Q27</f>
        <v>#REF!</v>
      </c>
      <c r="R27" s="121" t="e">
        <f>#REF!-Источники_ЧечЭ_июль!R27</f>
        <v>#REF!</v>
      </c>
      <c r="S27" s="216" t="e">
        <f>#REF!-Источники_ЧечЭ_июль!S27</f>
        <v>#REF!</v>
      </c>
      <c r="T27" s="228" t="e">
        <f>#REF!-Источники_ЧечЭ_июль!T27</f>
        <v>#REF!</v>
      </c>
      <c r="U27" s="122"/>
      <c r="V27" s="123"/>
    </row>
    <row r="28" spans="1:22" ht="18.75" x14ac:dyDescent="0.25">
      <c r="A28" s="89"/>
      <c r="B28" s="92" t="s">
        <v>222</v>
      </c>
      <c r="C28" s="215" t="e">
        <f>#REF!-Источники_ЧечЭ_июль!C28</f>
        <v>#REF!</v>
      </c>
      <c r="D28" s="216" t="e">
        <f>#REF!-Источники_ЧечЭ_июль!D28</f>
        <v>#REF!</v>
      </c>
      <c r="E28" s="216" t="e">
        <f>#REF!-Источники_ЧечЭ_июль!E28</f>
        <v>#REF!</v>
      </c>
      <c r="F28" s="216" t="e">
        <f>#REF!-Источники_ЧечЭ_июль!F28</f>
        <v>#REF!</v>
      </c>
      <c r="G28" s="216" t="e">
        <f>#REF!-Источники_ЧечЭ_июль!G28</f>
        <v>#REF!</v>
      </c>
      <c r="H28" s="228" t="e">
        <f>#REF!-Источники_ЧечЭ_июль!H28</f>
        <v>#REF!</v>
      </c>
      <c r="I28" s="216" t="e">
        <f>#REF!-Источники_ЧечЭ_июль!I28</f>
        <v>#REF!</v>
      </c>
      <c r="J28" s="228" t="e">
        <f>#REF!-Источники_ЧечЭ_июль!J28</f>
        <v>#REF!</v>
      </c>
      <c r="K28" s="216" t="e">
        <f>#REF!-Источники_ЧечЭ_июль!K28</f>
        <v>#REF!</v>
      </c>
      <c r="L28" s="228" t="e">
        <f>#REF!-Источники_ЧечЭ_июль!L28</f>
        <v>#REF!</v>
      </c>
      <c r="M28" s="216" t="e">
        <f>#REF!-Источники_ЧечЭ_июль!M28</f>
        <v>#REF!</v>
      </c>
      <c r="N28" s="228" t="e">
        <f>#REF!-Источники_ЧечЭ_июль!N28</f>
        <v>#REF!</v>
      </c>
      <c r="O28" s="216" t="e">
        <f>#REF!-Источники_ЧечЭ_июль!O28</f>
        <v>#REF!</v>
      </c>
      <c r="P28" s="228" t="e">
        <f>#REF!-Источники_ЧечЭ_июль!P28</f>
        <v>#REF!</v>
      </c>
      <c r="Q28" s="228" t="e">
        <f>#REF!-Источники_ЧечЭ_июль!Q28</f>
        <v>#REF!</v>
      </c>
      <c r="R28" s="121" t="e">
        <f>#REF!-Источники_ЧечЭ_июль!R28</f>
        <v>#REF!</v>
      </c>
      <c r="S28" s="216" t="e">
        <f>#REF!-Источники_ЧечЭ_июль!S28</f>
        <v>#REF!</v>
      </c>
      <c r="T28" s="121" t="e">
        <f>#REF!-Источники_ЧечЭ_июль!T28</f>
        <v>#REF!</v>
      </c>
      <c r="U28" s="122"/>
      <c r="V28" s="123"/>
    </row>
    <row r="29" spans="1:22" ht="18.75" x14ac:dyDescent="0.25">
      <c r="A29" s="89" t="s">
        <v>225</v>
      </c>
      <c r="B29" s="91" t="s">
        <v>226</v>
      </c>
      <c r="C29" s="215" t="e">
        <f>#REF!-Источники_ЧечЭ_июль!C29</f>
        <v>#REF!</v>
      </c>
      <c r="D29" s="216" t="e">
        <f>#REF!-Источники_ЧечЭ_июль!D29</f>
        <v>#REF!</v>
      </c>
      <c r="E29" s="216" t="e">
        <f>#REF!-Источники_ЧечЭ_июль!E29</f>
        <v>#REF!</v>
      </c>
      <c r="F29" s="216" t="e">
        <f>#REF!-Источники_ЧечЭ_июль!F29</f>
        <v>#REF!</v>
      </c>
      <c r="G29" s="216" t="e">
        <f>#REF!-Источники_ЧечЭ_июль!G29</f>
        <v>#REF!</v>
      </c>
      <c r="H29" s="228" t="e">
        <f>#REF!-Источники_ЧечЭ_июль!H29</f>
        <v>#REF!</v>
      </c>
      <c r="I29" s="216" t="e">
        <f>#REF!-Источники_ЧечЭ_июль!I29</f>
        <v>#REF!</v>
      </c>
      <c r="J29" s="228" t="e">
        <f>#REF!-Источники_ЧечЭ_июль!J29</f>
        <v>#REF!</v>
      </c>
      <c r="K29" s="216" t="e">
        <f>#REF!-Источники_ЧечЭ_июль!K29</f>
        <v>#REF!</v>
      </c>
      <c r="L29" s="228" t="e">
        <f>#REF!-Источники_ЧечЭ_июль!L29</f>
        <v>#REF!</v>
      </c>
      <c r="M29" s="216" t="e">
        <f>#REF!-Источники_ЧечЭ_июль!M29</f>
        <v>#REF!</v>
      </c>
      <c r="N29" s="228" t="e">
        <f>#REF!-Источники_ЧечЭ_июль!N29</f>
        <v>#REF!</v>
      </c>
      <c r="O29" s="216" t="e">
        <f>#REF!-Источники_ЧечЭ_июль!O29</f>
        <v>#REF!</v>
      </c>
      <c r="P29" s="228" t="e">
        <f>#REF!-Источники_ЧечЭ_июль!P29</f>
        <v>#REF!</v>
      </c>
      <c r="Q29" s="228" t="e">
        <f>#REF!-Источники_ЧечЭ_июль!Q29</f>
        <v>#REF!</v>
      </c>
      <c r="R29" s="121" t="e">
        <f>#REF!-Источники_ЧечЭ_июль!R29</f>
        <v>#REF!</v>
      </c>
      <c r="S29" s="216" t="e">
        <f>#REF!-Источники_ЧечЭ_июль!S29</f>
        <v>#REF!</v>
      </c>
      <c r="T29" s="121" t="e">
        <f>#REF!-Источники_ЧечЭ_июль!T29</f>
        <v>#REF!</v>
      </c>
      <c r="U29" s="122"/>
      <c r="V29" s="123"/>
    </row>
    <row r="30" spans="1:22" ht="18.75" x14ac:dyDescent="0.25">
      <c r="A30" s="89" t="s">
        <v>43</v>
      </c>
      <c r="B30" s="91" t="s">
        <v>227</v>
      </c>
      <c r="C30" s="215" t="e">
        <f>#REF!-Источники_ЧечЭ_июль!C30</f>
        <v>#REF!</v>
      </c>
      <c r="D30" s="215" t="e">
        <f>#REF!-Источники_ЧечЭ_июль!D30</f>
        <v>#REF!</v>
      </c>
      <c r="E30" s="215" t="e">
        <f>#REF!-Источники_ЧечЭ_июль!E30</f>
        <v>#REF!</v>
      </c>
      <c r="F30" s="215" t="e">
        <f>#REF!-Источники_ЧечЭ_июль!F30</f>
        <v>#REF!</v>
      </c>
      <c r="G30" s="215" t="e">
        <f>#REF!-Источники_ЧечЭ_июль!G30</f>
        <v>#REF!</v>
      </c>
      <c r="H30" s="215" t="e">
        <f>#REF!-Источники_ЧечЭ_июль!H30</f>
        <v>#REF!</v>
      </c>
      <c r="I30" s="215" t="e">
        <f>#REF!-Источники_ЧечЭ_июль!I30</f>
        <v>#REF!</v>
      </c>
      <c r="J30" s="215" t="e">
        <f>#REF!-Источники_ЧечЭ_июль!J30</f>
        <v>#REF!</v>
      </c>
      <c r="K30" s="215" t="e">
        <f>#REF!-Источники_ЧечЭ_июль!K30</f>
        <v>#REF!</v>
      </c>
      <c r="L30" s="215" t="e">
        <f>#REF!-Источники_ЧечЭ_июль!L30</f>
        <v>#REF!</v>
      </c>
      <c r="M30" s="215" t="e">
        <f>#REF!-Источники_ЧечЭ_июль!M30</f>
        <v>#REF!</v>
      </c>
      <c r="N30" s="215" t="e">
        <f>#REF!-Источники_ЧечЭ_июль!N30</f>
        <v>#REF!</v>
      </c>
      <c r="O30" s="215" t="e">
        <f>#REF!-Источники_ЧечЭ_июль!O30</f>
        <v>#REF!</v>
      </c>
      <c r="P30" s="215" t="e">
        <f>#REF!-Источники_ЧечЭ_июль!P30</f>
        <v>#REF!</v>
      </c>
      <c r="Q30" s="215" t="e">
        <f>#REF!-Источники_ЧечЭ_июль!Q30</f>
        <v>#REF!</v>
      </c>
      <c r="R30" s="215" t="e">
        <f>#REF!-Источники_ЧечЭ_июль!R30</f>
        <v>#REF!</v>
      </c>
      <c r="S30" s="215" t="e">
        <f>#REF!-Источники_ЧечЭ_июль!S30</f>
        <v>#REF!</v>
      </c>
      <c r="T30" s="215" t="e">
        <f>#REF!-Источники_ЧечЭ_июль!T30</f>
        <v>#REF!</v>
      </c>
      <c r="U30" s="122"/>
      <c r="V30" s="123"/>
    </row>
    <row r="31" spans="1:22" ht="37.5" x14ac:dyDescent="0.25">
      <c r="A31" s="89" t="s">
        <v>228</v>
      </c>
      <c r="B31" s="90" t="s">
        <v>229</v>
      </c>
      <c r="C31" s="215" t="e">
        <f>#REF!-Источники_ЧечЭ_июль!C31</f>
        <v>#REF!</v>
      </c>
      <c r="D31" s="215" t="e">
        <f>#REF!-Источники_ЧечЭ_июль!D31</f>
        <v>#REF!</v>
      </c>
      <c r="E31" s="216" t="e">
        <f>#REF!-Источники_ЧечЭ_июль!E31</f>
        <v>#REF!</v>
      </c>
      <c r="F31" s="216" t="e">
        <f>#REF!-Источники_ЧечЭ_июль!F31</f>
        <v>#REF!</v>
      </c>
      <c r="G31" s="216" t="e">
        <f>#REF!-Источники_ЧечЭ_июль!G31</f>
        <v>#REF!</v>
      </c>
      <c r="H31" s="228" t="e">
        <f>#REF!-Источники_ЧечЭ_июль!H31</f>
        <v>#REF!</v>
      </c>
      <c r="I31" s="216" t="e">
        <f>#REF!-Источники_ЧечЭ_июль!I31</f>
        <v>#REF!</v>
      </c>
      <c r="J31" s="228" t="e">
        <f>#REF!-Источники_ЧечЭ_июль!J31</f>
        <v>#REF!</v>
      </c>
      <c r="K31" s="216" t="e">
        <f>#REF!-Источники_ЧечЭ_июль!K31</f>
        <v>#REF!</v>
      </c>
      <c r="L31" s="228" t="e">
        <f>#REF!-Источники_ЧечЭ_июль!L31</f>
        <v>#REF!</v>
      </c>
      <c r="M31" s="216" t="e">
        <f>#REF!-Источники_ЧечЭ_июль!M31</f>
        <v>#REF!</v>
      </c>
      <c r="N31" s="228" t="e">
        <f>#REF!-Источники_ЧечЭ_июль!N31</f>
        <v>#REF!</v>
      </c>
      <c r="O31" s="216" t="e">
        <f>#REF!-Источники_ЧечЭ_июль!O31</f>
        <v>#REF!</v>
      </c>
      <c r="P31" s="228" t="e">
        <f>#REF!-Источники_ЧечЭ_июль!P31</f>
        <v>#REF!</v>
      </c>
      <c r="Q31" s="258" t="e">
        <f>#REF!-Источники_ЧечЭ_июль!Q31</f>
        <v>#REF!</v>
      </c>
      <c r="R31" s="121" t="e">
        <f>#REF!-Источники_ЧечЭ_июль!R31</f>
        <v>#REF!</v>
      </c>
      <c r="S31" s="216" t="e">
        <f>#REF!-Источники_ЧечЭ_июль!S31</f>
        <v>#REF!</v>
      </c>
      <c r="T31" s="121" t="e">
        <f>#REF!-Источники_ЧечЭ_июль!T31</f>
        <v>#REF!</v>
      </c>
      <c r="U31" s="122"/>
      <c r="V31" s="123"/>
    </row>
    <row r="32" spans="1:22" ht="18.75" x14ac:dyDescent="0.25">
      <c r="A32" s="89" t="s">
        <v>230</v>
      </c>
      <c r="B32" s="91" t="s">
        <v>231</v>
      </c>
      <c r="C32" s="215" t="e">
        <f>#REF!-Источники_ЧечЭ_июль!C32</f>
        <v>#REF!</v>
      </c>
      <c r="D32" s="215" t="e">
        <f>#REF!-Источники_ЧечЭ_июль!D32</f>
        <v>#REF!</v>
      </c>
      <c r="E32" s="216" t="e">
        <f>#REF!-Источники_ЧечЭ_июль!E32</f>
        <v>#REF!</v>
      </c>
      <c r="F32" s="216" t="e">
        <f>#REF!-Источники_ЧечЭ_июль!F32</f>
        <v>#REF!</v>
      </c>
      <c r="G32" s="216" t="e">
        <f>#REF!-Источники_ЧечЭ_июль!G32</f>
        <v>#REF!</v>
      </c>
      <c r="H32" s="228" t="e">
        <f>#REF!-Источники_ЧечЭ_июль!H32</f>
        <v>#REF!</v>
      </c>
      <c r="I32" s="216" t="e">
        <f>#REF!-Источники_ЧечЭ_июль!I32</f>
        <v>#REF!</v>
      </c>
      <c r="J32" s="228" t="e">
        <f>#REF!-Источники_ЧечЭ_июль!J32</f>
        <v>#REF!</v>
      </c>
      <c r="K32" s="216" t="e">
        <f>#REF!-Источники_ЧечЭ_июль!K32</f>
        <v>#REF!</v>
      </c>
      <c r="L32" s="228" t="e">
        <f>#REF!-Источники_ЧечЭ_июль!L32</f>
        <v>#REF!</v>
      </c>
      <c r="M32" s="216" t="e">
        <f>#REF!-Источники_ЧечЭ_июль!M32</f>
        <v>#REF!</v>
      </c>
      <c r="N32" s="228" t="e">
        <f>#REF!-Источники_ЧечЭ_июль!N32</f>
        <v>#REF!</v>
      </c>
      <c r="O32" s="216" t="e">
        <f>#REF!-Источники_ЧечЭ_июль!O32</f>
        <v>#REF!</v>
      </c>
      <c r="P32" s="228" t="e">
        <f>#REF!-Источники_ЧечЭ_июль!P32</f>
        <v>#REF!</v>
      </c>
      <c r="Q32" s="228" t="e">
        <f>#REF!-Источники_ЧечЭ_июль!Q32</f>
        <v>#REF!</v>
      </c>
      <c r="R32" s="121" t="e">
        <f>#REF!-Источники_ЧечЭ_июль!R32</f>
        <v>#REF!</v>
      </c>
      <c r="S32" s="216" t="e">
        <f>#REF!-Источники_ЧечЭ_июль!S32</f>
        <v>#REF!</v>
      </c>
      <c r="T32" s="121" t="e">
        <f>#REF!-Источники_ЧечЭ_июль!T32</f>
        <v>#REF!</v>
      </c>
      <c r="U32" s="122"/>
      <c r="V32" s="123"/>
    </row>
    <row r="33" spans="1:22" ht="18.75" x14ac:dyDescent="0.25">
      <c r="A33" s="89" t="s">
        <v>232</v>
      </c>
      <c r="B33" s="91" t="s">
        <v>233</v>
      </c>
      <c r="C33" s="215" t="e">
        <f>#REF!-Источники_ЧечЭ_июль!C33</f>
        <v>#REF!</v>
      </c>
      <c r="D33" s="215" t="e">
        <f>#REF!-Источники_ЧечЭ_июль!D33</f>
        <v>#REF!</v>
      </c>
      <c r="E33" s="216" t="e">
        <f>#REF!-Источники_ЧечЭ_июль!E33</f>
        <v>#REF!</v>
      </c>
      <c r="F33" s="216" t="e">
        <f>#REF!-Источники_ЧечЭ_июль!F33</f>
        <v>#REF!</v>
      </c>
      <c r="G33" s="216" t="e">
        <f>#REF!-Источники_ЧечЭ_июль!G33</f>
        <v>#REF!</v>
      </c>
      <c r="H33" s="216" t="e">
        <f>#REF!-Источники_ЧечЭ_июль!H33</f>
        <v>#REF!</v>
      </c>
      <c r="I33" s="216" t="e">
        <f>#REF!-Источники_ЧечЭ_июль!I33</f>
        <v>#REF!</v>
      </c>
      <c r="J33" s="216" t="e">
        <f>#REF!-Источники_ЧечЭ_июль!J33</f>
        <v>#REF!</v>
      </c>
      <c r="K33" s="216" t="e">
        <f>#REF!-Источники_ЧечЭ_июль!K33</f>
        <v>#REF!</v>
      </c>
      <c r="L33" s="216" t="e">
        <f>#REF!-Источники_ЧечЭ_июль!L33</f>
        <v>#REF!</v>
      </c>
      <c r="M33" s="216" t="e">
        <f>#REF!-Источники_ЧечЭ_июль!M33</f>
        <v>#REF!</v>
      </c>
      <c r="N33" s="216" t="e">
        <f>#REF!-Источники_ЧечЭ_июль!N33</f>
        <v>#REF!</v>
      </c>
      <c r="O33" s="216" t="e">
        <f>#REF!-Источники_ЧечЭ_июль!O33</f>
        <v>#REF!</v>
      </c>
      <c r="P33" s="216" t="e">
        <f>#REF!-Источники_ЧечЭ_июль!P33</f>
        <v>#REF!</v>
      </c>
      <c r="Q33" s="216" t="e">
        <f>#REF!-Источники_ЧечЭ_июль!Q33</f>
        <v>#REF!</v>
      </c>
      <c r="R33" s="217" t="e">
        <f>#REF!-Источники_ЧечЭ_июль!R33</f>
        <v>#REF!</v>
      </c>
      <c r="S33" s="216" t="e">
        <f>#REF!-Источники_ЧечЭ_июль!S33</f>
        <v>#REF!</v>
      </c>
      <c r="T33" s="217" t="e">
        <f>#REF!-Источники_ЧечЭ_июль!T33</f>
        <v>#REF!</v>
      </c>
      <c r="U33" s="122"/>
      <c r="V33" s="123"/>
    </row>
    <row r="34" spans="1:22" ht="18.75" x14ac:dyDescent="0.25">
      <c r="A34" s="89" t="s">
        <v>46</v>
      </c>
      <c r="B34" s="91" t="s">
        <v>234</v>
      </c>
      <c r="C34" s="215" t="e">
        <f>#REF!-Источники_ЧечЭ_июль!C34</f>
        <v>#REF!</v>
      </c>
      <c r="D34" s="215" t="e">
        <f>#REF!-Источники_ЧечЭ_июль!D34</f>
        <v>#REF!</v>
      </c>
      <c r="E34" s="216" t="e">
        <f>#REF!-Источники_ЧечЭ_июль!E34</f>
        <v>#REF!</v>
      </c>
      <c r="F34" s="216" t="e">
        <f>#REF!-Источники_ЧечЭ_июль!F34</f>
        <v>#REF!</v>
      </c>
      <c r="G34" s="216" t="e">
        <f>#REF!-Источники_ЧечЭ_июль!G34</f>
        <v>#REF!</v>
      </c>
      <c r="H34" s="216" t="e">
        <f>#REF!-Источники_ЧечЭ_июль!H34</f>
        <v>#REF!</v>
      </c>
      <c r="I34" s="216" t="e">
        <f>#REF!-Источники_ЧечЭ_июль!I34</f>
        <v>#REF!</v>
      </c>
      <c r="J34" s="216" t="e">
        <f>#REF!-Источники_ЧечЭ_июль!J34</f>
        <v>#REF!</v>
      </c>
      <c r="K34" s="216" t="e">
        <f>#REF!-Источники_ЧечЭ_июль!K34</f>
        <v>#REF!</v>
      </c>
      <c r="L34" s="216" t="e">
        <f>#REF!-Источники_ЧечЭ_июль!L34</f>
        <v>#REF!</v>
      </c>
      <c r="M34" s="216" t="e">
        <f>#REF!-Источники_ЧечЭ_июль!M34</f>
        <v>#REF!</v>
      </c>
      <c r="N34" s="216" t="e">
        <f>#REF!-Источники_ЧечЭ_июль!N34</f>
        <v>#REF!</v>
      </c>
      <c r="O34" s="216" t="e">
        <f>#REF!-Источники_ЧечЭ_июль!O34</f>
        <v>#REF!</v>
      </c>
      <c r="P34" s="216" t="e">
        <f>#REF!-Источники_ЧечЭ_июль!P34</f>
        <v>#REF!</v>
      </c>
      <c r="Q34" s="259" t="e">
        <f>#REF!-Источники_ЧечЭ_июль!Q34</f>
        <v>#REF!</v>
      </c>
      <c r="R34" s="217" t="e">
        <f>#REF!-Источники_ЧечЭ_июль!R34</f>
        <v>#REF!</v>
      </c>
      <c r="S34" s="216" t="e">
        <f>#REF!-Источники_ЧечЭ_июль!S34</f>
        <v>#REF!</v>
      </c>
      <c r="T34" s="217" t="e">
        <f>#REF!-Источники_ЧечЭ_июль!T34</f>
        <v>#REF!</v>
      </c>
      <c r="U34" s="122"/>
      <c r="V34" s="123"/>
    </row>
    <row r="35" spans="1:22" ht="18.75" x14ac:dyDescent="0.25">
      <c r="A35" s="89" t="s">
        <v>92</v>
      </c>
      <c r="B35" s="91" t="s">
        <v>235</v>
      </c>
      <c r="C35" s="215" t="e">
        <f>#REF!-Источники_ЧечЭ_июль!C35</f>
        <v>#REF!</v>
      </c>
      <c r="D35" s="216" t="e">
        <f>#REF!-Источники_ЧечЭ_июль!D35</f>
        <v>#REF!</v>
      </c>
      <c r="E35" s="216" t="e">
        <f>#REF!-Источники_ЧечЭ_июль!E35</f>
        <v>#REF!</v>
      </c>
      <c r="F35" s="216" t="e">
        <f>#REF!-Источники_ЧечЭ_июль!F35</f>
        <v>#REF!</v>
      </c>
      <c r="G35" s="216" t="e">
        <f>#REF!-Источники_ЧечЭ_июль!G35</f>
        <v>#REF!</v>
      </c>
      <c r="H35" s="216" t="e">
        <f>#REF!-Источники_ЧечЭ_июль!H35</f>
        <v>#REF!</v>
      </c>
      <c r="I35" s="216" t="e">
        <f>#REF!-Источники_ЧечЭ_июль!I35</f>
        <v>#REF!</v>
      </c>
      <c r="J35" s="216" t="e">
        <f>#REF!-Источники_ЧечЭ_июль!J35</f>
        <v>#REF!</v>
      </c>
      <c r="K35" s="216" t="e">
        <f>#REF!-Источники_ЧечЭ_июль!K35</f>
        <v>#REF!</v>
      </c>
      <c r="L35" s="216" t="e">
        <f>#REF!-Источники_ЧечЭ_июль!L35</f>
        <v>#REF!</v>
      </c>
      <c r="M35" s="216" t="e">
        <f>#REF!-Источники_ЧечЭ_июль!M35</f>
        <v>#REF!</v>
      </c>
      <c r="N35" s="216" t="e">
        <f>#REF!-Источники_ЧечЭ_июль!N35</f>
        <v>#REF!</v>
      </c>
      <c r="O35" s="216" t="e">
        <f>#REF!-Источники_ЧечЭ_июль!O35</f>
        <v>#REF!</v>
      </c>
      <c r="P35" s="216" t="e">
        <f>#REF!-Источники_ЧечЭ_июль!P35</f>
        <v>#REF!</v>
      </c>
      <c r="Q35" s="216" t="e">
        <f>#REF!-Источники_ЧечЭ_июль!Q35</f>
        <v>#REF!</v>
      </c>
      <c r="R35" s="217" t="e">
        <f>#REF!-Источники_ЧечЭ_июль!R35</f>
        <v>#REF!</v>
      </c>
      <c r="S35" s="216" t="e">
        <f>#REF!-Источники_ЧечЭ_июль!S35</f>
        <v>#REF!</v>
      </c>
      <c r="T35" s="217" t="e">
        <f>#REF!-Источники_ЧечЭ_июль!T35</f>
        <v>#REF!</v>
      </c>
      <c r="U35" s="122"/>
      <c r="V35" s="123"/>
    </row>
    <row r="36" spans="1:22" ht="18.75" x14ac:dyDescent="0.25">
      <c r="A36" s="89" t="s">
        <v>236</v>
      </c>
      <c r="B36" s="91" t="s">
        <v>237</v>
      </c>
      <c r="C36" s="215" t="e">
        <f>#REF!-Источники_ЧечЭ_июль!C36</f>
        <v>#REF!</v>
      </c>
      <c r="D36" s="216" t="e">
        <f>#REF!-Источники_ЧечЭ_июль!D36</f>
        <v>#REF!</v>
      </c>
      <c r="E36" s="216" t="e">
        <f>#REF!-Источники_ЧечЭ_июль!E36</f>
        <v>#REF!</v>
      </c>
      <c r="F36" s="216" t="e">
        <f>#REF!-Источники_ЧечЭ_июль!F36</f>
        <v>#REF!</v>
      </c>
      <c r="G36" s="216" t="e">
        <f>#REF!-Источники_ЧечЭ_июль!G36</f>
        <v>#REF!</v>
      </c>
      <c r="H36" s="216" t="e">
        <f>#REF!-Источники_ЧечЭ_июль!H36</f>
        <v>#REF!</v>
      </c>
      <c r="I36" s="216" t="e">
        <f>#REF!-Источники_ЧечЭ_июль!I36</f>
        <v>#REF!</v>
      </c>
      <c r="J36" s="216" t="e">
        <f>#REF!-Источники_ЧечЭ_июль!J36</f>
        <v>#REF!</v>
      </c>
      <c r="K36" s="216" t="e">
        <f>#REF!-Источники_ЧечЭ_июль!K36</f>
        <v>#REF!</v>
      </c>
      <c r="L36" s="216" t="e">
        <f>#REF!-Источники_ЧечЭ_июль!L36</f>
        <v>#REF!</v>
      </c>
      <c r="M36" s="216" t="e">
        <f>#REF!-Источники_ЧечЭ_июль!M36</f>
        <v>#REF!</v>
      </c>
      <c r="N36" s="216" t="e">
        <f>#REF!-Источники_ЧечЭ_июль!N36</f>
        <v>#REF!</v>
      </c>
      <c r="O36" s="216" t="e">
        <f>#REF!-Источники_ЧечЭ_июль!O36</f>
        <v>#REF!</v>
      </c>
      <c r="P36" s="216" t="e">
        <f>#REF!-Источники_ЧечЭ_июль!P36</f>
        <v>#REF!</v>
      </c>
      <c r="Q36" s="216" t="e">
        <f>#REF!-Источники_ЧечЭ_июль!Q36</f>
        <v>#REF!</v>
      </c>
      <c r="R36" s="217" t="e">
        <f>#REF!-Источники_ЧечЭ_июль!R36</f>
        <v>#REF!</v>
      </c>
      <c r="S36" s="216" t="e">
        <f>#REF!-Источники_ЧечЭ_июль!S36</f>
        <v>#REF!</v>
      </c>
      <c r="T36" s="217" t="e">
        <f>#REF!-Источники_ЧечЭ_июль!T36</f>
        <v>#REF!</v>
      </c>
      <c r="U36" s="122"/>
      <c r="V36" s="123"/>
    </row>
    <row r="37" spans="1:22" ht="19.5" thickBot="1" x14ac:dyDescent="0.3">
      <c r="A37" s="93" t="s">
        <v>238</v>
      </c>
      <c r="B37" s="95" t="s">
        <v>239</v>
      </c>
      <c r="C37" s="218" t="e">
        <f>#REF!-Источники_ЧечЭ_июль!C37</f>
        <v>#REF!</v>
      </c>
      <c r="D37" s="219" t="e">
        <f>#REF!-Источники_ЧечЭ_июль!D37</f>
        <v>#REF!</v>
      </c>
      <c r="E37" s="219" t="e">
        <f>#REF!-Источники_ЧечЭ_июль!E37</f>
        <v>#REF!</v>
      </c>
      <c r="F37" s="219" t="e">
        <f>#REF!-Источники_ЧечЭ_июль!F37</f>
        <v>#REF!</v>
      </c>
      <c r="G37" s="219" t="e">
        <f>#REF!-Источники_ЧечЭ_июль!G37</f>
        <v>#REF!</v>
      </c>
      <c r="H37" s="229" t="e">
        <f>#REF!-Источники_ЧечЭ_июль!H37</f>
        <v>#REF!</v>
      </c>
      <c r="I37" s="219" t="e">
        <f>#REF!-Источники_ЧечЭ_июль!I37</f>
        <v>#REF!</v>
      </c>
      <c r="J37" s="229" t="e">
        <f>#REF!-Источники_ЧечЭ_июль!J37</f>
        <v>#REF!</v>
      </c>
      <c r="K37" s="219" t="e">
        <f>#REF!-Источники_ЧечЭ_июль!K37</f>
        <v>#REF!</v>
      </c>
      <c r="L37" s="229" t="e">
        <f>#REF!-Источники_ЧечЭ_июль!L37</f>
        <v>#REF!</v>
      </c>
      <c r="M37" s="219" t="e">
        <f>#REF!-Источники_ЧечЭ_июль!M37</f>
        <v>#REF!</v>
      </c>
      <c r="N37" s="229" t="e">
        <f>#REF!-Источники_ЧечЭ_июль!N37</f>
        <v>#REF!</v>
      </c>
      <c r="O37" s="219" t="e">
        <f>#REF!-Источники_ЧечЭ_июль!O37</f>
        <v>#REF!</v>
      </c>
      <c r="P37" s="229" t="e">
        <f>#REF!-Источники_ЧечЭ_июль!P37</f>
        <v>#REF!</v>
      </c>
      <c r="Q37" s="229" t="e">
        <f>#REF!-Источники_ЧечЭ_июль!Q37</f>
        <v>#REF!</v>
      </c>
      <c r="R37" s="230" t="e">
        <f>#REF!-Источники_ЧечЭ_июль!R37</f>
        <v>#REF!</v>
      </c>
      <c r="S37" s="219" t="e">
        <f>#REF!-Источники_ЧечЭ_июль!S37</f>
        <v>#REF!</v>
      </c>
      <c r="T37" s="230" t="e">
        <f>#REF!-Источники_ЧечЭ_июль!T37</f>
        <v>#REF!</v>
      </c>
      <c r="U37" s="231"/>
      <c r="V37" s="232"/>
    </row>
    <row r="38" spans="1:22" ht="19.5" thickBot="1" x14ac:dyDescent="0.3">
      <c r="A38" s="85" t="s">
        <v>47</v>
      </c>
      <c r="B38" s="86" t="s">
        <v>240</v>
      </c>
      <c r="C38" s="257" t="e">
        <f>#REF!-Источники_ЧечЭ_июль!C38</f>
        <v>#REF!</v>
      </c>
      <c r="D38" s="257" t="e">
        <f>#REF!-Источники_ЧечЭ_июль!D38</f>
        <v>#REF!</v>
      </c>
      <c r="E38" s="257" t="e">
        <f>#REF!-Источники_ЧечЭ_июль!E38</f>
        <v>#REF!</v>
      </c>
      <c r="F38" s="257" t="e">
        <f>#REF!-Источники_ЧечЭ_июль!F38</f>
        <v>#REF!</v>
      </c>
      <c r="G38" s="257" t="e">
        <f>#REF!-Источники_ЧечЭ_июль!G38</f>
        <v>#REF!</v>
      </c>
      <c r="H38" s="257" t="e">
        <f>#REF!-Источники_ЧечЭ_июль!H38</f>
        <v>#REF!</v>
      </c>
      <c r="I38" s="257" t="e">
        <f>#REF!-Источники_ЧечЭ_июль!I38</f>
        <v>#REF!</v>
      </c>
      <c r="J38" s="257" t="e">
        <f>#REF!-Источники_ЧечЭ_июль!J38</f>
        <v>#REF!</v>
      </c>
      <c r="K38" s="257" t="e">
        <f>#REF!-Источники_ЧечЭ_июль!K38</f>
        <v>#REF!</v>
      </c>
      <c r="L38" s="257" t="e">
        <f>#REF!-Источники_ЧечЭ_июль!L38</f>
        <v>#REF!</v>
      </c>
      <c r="M38" s="257" t="e">
        <f>#REF!-Источники_ЧечЭ_июль!M38</f>
        <v>#REF!</v>
      </c>
      <c r="N38" s="257" t="e">
        <f>#REF!-Источники_ЧечЭ_июль!N38</f>
        <v>#REF!</v>
      </c>
      <c r="O38" s="257" t="e">
        <f>#REF!-Источники_ЧечЭ_июль!O38</f>
        <v>#REF!</v>
      </c>
      <c r="P38" s="257" t="e">
        <f>#REF!-Источники_ЧечЭ_июль!P38</f>
        <v>#REF!</v>
      </c>
      <c r="Q38" s="257" t="e">
        <f>#REF!-Источники_ЧечЭ_июль!Q38</f>
        <v>#REF!</v>
      </c>
      <c r="R38" s="257" t="e">
        <f>#REF!-Источники_ЧечЭ_июль!R38</f>
        <v>#REF!</v>
      </c>
      <c r="S38" s="257" t="e">
        <f>#REF!-Источники_ЧечЭ_июль!S38</f>
        <v>#REF!</v>
      </c>
      <c r="T38" s="257" t="e">
        <f>#REF!-Источники_ЧечЭ_июль!T38</f>
        <v>#REF!</v>
      </c>
      <c r="U38" s="138"/>
      <c r="V38" s="139"/>
    </row>
    <row r="39" spans="1:22" ht="18.75" x14ac:dyDescent="0.25">
      <c r="A39" s="87" t="s">
        <v>48</v>
      </c>
      <c r="B39" s="88" t="s">
        <v>241</v>
      </c>
      <c r="C39" s="213" t="e">
        <f>#REF!-Источники_ЧечЭ_июль!C39</f>
        <v>#REF!</v>
      </c>
      <c r="D39" s="214" t="e">
        <f>#REF!-Источники_ЧечЭ_июль!D39</f>
        <v>#REF!</v>
      </c>
      <c r="E39" s="214" t="e">
        <f>#REF!-Источники_ЧечЭ_июль!E39</f>
        <v>#REF!</v>
      </c>
      <c r="F39" s="214" t="e">
        <f>#REF!-Источники_ЧечЭ_июль!F39</f>
        <v>#REF!</v>
      </c>
      <c r="G39" s="214" t="e">
        <f>#REF!-Источники_ЧечЭ_июль!G39</f>
        <v>#REF!</v>
      </c>
      <c r="H39" s="224" t="e">
        <f>#REF!-Источники_ЧечЭ_июль!H39</f>
        <v>#REF!</v>
      </c>
      <c r="I39" s="214" t="e">
        <f>#REF!-Источники_ЧечЭ_июль!I39</f>
        <v>#REF!</v>
      </c>
      <c r="J39" s="224" t="e">
        <f>#REF!-Источники_ЧечЭ_июль!J39</f>
        <v>#REF!</v>
      </c>
      <c r="K39" s="214" t="e">
        <f>#REF!-Источники_ЧечЭ_июль!K39</f>
        <v>#REF!</v>
      </c>
      <c r="L39" s="224" t="e">
        <f>#REF!-Источники_ЧечЭ_июль!L39</f>
        <v>#REF!</v>
      </c>
      <c r="M39" s="214" t="e">
        <f>#REF!-Источники_ЧечЭ_июль!M39</f>
        <v>#REF!</v>
      </c>
      <c r="N39" s="224" t="e">
        <f>#REF!-Источники_ЧечЭ_июль!N39</f>
        <v>#REF!</v>
      </c>
      <c r="O39" s="214" t="e">
        <f>#REF!-Источники_ЧечЭ_июль!O39</f>
        <v>#REF!</v>
      </c>
      <c r="P39" s="224" t="e">
        <f>#REF!-Источники_ЧечЭ_июль!P39</f>
        <v>#REF!</v>
      </c>
      <c r="Q39" s="224" t="e">
        <f>#REF!-Источники_ЧечЭ_июль!Q39</f>
        <v>#REF!</v>
      </c>
      <c r="R39" s="225" t="e">
        <f>#REF!-Источники_ЧечЭ_июль!R39</f>
        <v>#REF!</v>
      </c>
      <c r="S39" s="214" t="e">
        <f>#REF!-Источники_ЧечЭ_июль!S39</f>
        <v>#REF!</v>
      </c>
      <c r="T39" s="225" t="e">
        <f>#REF!-Источники_ЧечЭ_июль!T39</f>
        <v>#REF!</v>
      </c>
      <c r="U39" s="226"/>
      <c r="V39" s="227"/>
    </row>
    <row r="40" spans="1:22" ht="18.75" x14ac:dyDescent="0.25">
      <c r="A40" s="89" t="s">
        <v>49</v>
      </c>
      <c r="B40" s="91" t="s">
        <v>242</v>
      </c>
      <c r="C40" s="215" t="e">
        <f>#REF!-Источники_ЧечЭ_июль!C40</f>
        <v>#REF!</v>
      </c>
      <c r="D40" s="216" t="e">
        <f>#REF!-Источники_ЧечЭ_июль!D40</f>
        <v>#REF!</v>
      </c>
      <c r="E40" s="216" t="e">
        <f>#REF!-Источники_ЧечЭ_июль!E40</f>
        <v>#REF!</v>
      </c>
      <c r="F40" s="216" t="e">
        <f>#REF!-Источники_ЧечЭ_июль!F40</f>
        <v>#REF!</v>
      </c>
      <c r="G40" s="216" t="e">
        <f>#REF!-Источники_ЧечЭ_июль!G40</f>
        <v>#REF!</v>
      </c>
      <c r="H40" s="228" t="e">
        <f>#REF!-Источники_ЧечЭ_июль!H40</f>
        <v>#REF!</v>
      </c>
      <c r="I40" s="216" t="e">
        <f>#REF!-Источники_ЧечЭ_июль!I40</f>
        <v>#REF!</v>
      </c>
      <c r="J40" s="228" t="e">
        <f>#REF!-Источники_ЧечЭ_июль!J40</f>
        <v>#REF!</v>
      </c>
      <c r="K40" s="216" t="e">
        <f>#REF!-Источники_ЧечЭ_июль!K40</f>
        <v>#REF!</v>
      </c>
      <c r="L40" s="228" t="e">
        <f>#REF!-Источники_ЧечЭ_июль!L40</f>
        <v>#REF!</v>
      </c>
      <c r="M40" s="216" t="e">
        <f>#REF!-Источники_ЧечЭ_июль!M40</f>
        <v>#REF!</v>
      </c>
      <c r="N40" s="228" t="e">
        <f>#REF!-Источники_ЧечЭ_июль!N40</f>
        <v>#REF!</v>
      </c>
      <c r="O40" s="216" t="e">
        <f>#REF!-Источники_ЧечЭ_июль!O40</f>
        <v>#REF!</v>
      </c>
      <c r="P40" s="228" t="e">
        <f>#REF!-Источники_ЧечЭ_июль!P40</f>
        <v>#REF!</v>
      </c>
      <c r="Q40" s="228" t="e">
        <f>#REF!-Источники_ЧечЭ_июль!Q40</f>
        <v>#REF!</v>
      </c>
      <c r="R40" s="121" t="e">
        <f>#REF!-Источники_ЧечЭ_июль!R40</f>
        <v>#REF!</v>
      </c>
      <c r="S40" s="216" t="e">
        <f>#REF!-Источники_ЧечЭ_июль!S40</f>
        <v>#REF!</v>
      </c>
      <c r="T40" s="121" t="e">
        <f>#REF!-Источники_ЧечЭ_июль!T40</f>
        <v>#REF!</v>
      </c>
      <c r="U40" s="122"/>
      <c r="V40" s="123"/>
    </row>
    <row r="41" spans="1:22" ht="18.75" x14ac:dyDescent="0.25">
      <c r="A41" s="89" t="s">
        <v>61</v>
      </c>
      <c r="B41" s="91" t="s">
        <v>243</v>
      </c>
      <c r="C41" s="215" t="e">
        <f>#REF!-Источники_ЧечЭ_июль!C41</f>
        <v>#REF!</v>
      </c>
      <c r="D41" s="216" t="e">
        <f>#REF!-Источники_ЧечЭ_июль!D41</f>
        <v>#REF!</v>
      </c>
      <c r="E41" s="216" t="e">
        <f>#REF!-Источники_ЧечЭ_июль!E41</f>
        <v>#REF!</v>
      </c>
      <c r="F41" s="216" t="e">
        <f>#REF!-Источники_ЧечЭ_июль!F41</f>
        <v>#REF!</v>
      </c>
      <c r="G41" s="216" t="e">
        <f>#REF!-Источники_ЧечЭ_июль!G41</f>
        <v>#REF!</v>
      </c>
      <c r="H41" s="228" t="e">
        <f>#REF!-Источники_ЧечЭ_июль!H41</f>
        <v>#REF!</v>
      </c>
      <c r="I41" s="216" t="e">
        <f>#REF!-Источники_ЧечЭ_июль!I41</f>
        <v>#REF!</v>
      </c>
      <c r="J41" s="228" t="e">
        <f>#REF!-Источники_ЧечЭ_июль!J41</f>
        <v>#REF!</v>
      </c>
      <c r="K41" s="216" t="e">
        <f>#REF!-Источники_ЧечЭ_июль!K41</f>
        <v>#REF!</v>
      </c>
      <c r="L41" s="228" t="e">
        <f>#REF!-Источники_ЧечЭ_июль!L41</f>
        <v>#REF!</v>
      </c>
      <c r="M41" s="216" t="e">
        <f>#REF!-Источники_ЧечЭ_июль!M41</f>
        <v>#REF!</v>
      </c>
      <c r="N41" s="228" t="e">
        <f>#REF!-Источники_ЧечЭ_июль!N41</f>
        <v>#REF!</v>
      </c>
      <c r="O41" s="216" t="e">
        <f>#REF!-Источники_ЧечЭ_июль!O41</f>
        <v>#REF!</v>
      </c>
      <c r="P41" s="228" t="e">
        <f>#REF!-Источники_ЧечЭ_июль!P41</f>
        <v>#REF!</v>
      </c>
      <c r="Q41" s="228" t="e">
        <f>#REF!-Источники_ЧечЭ_июль!Q41</f>
        <v>#REF!</v>
      </c>
      <c r="R41" s="121" t="e">
        <f>#REF!-Источники_ЧечЭ_июль!R41</f>
        <v>#REF!</v>
      </c>
      <c r="S41" s="216" t="e">
        <f>#REF!-Источники_ЧечЭ_июль!S41</f>
        <v>#REF!</v>
      </c>
      <c r="T41" s="121" t="e">
        <f>#REF!-Источники_ЧечЭ_июль!T41</f>
        <v>#REF!</v>
      </c>
      <c r="U41" s="122"/>
      <c r="V41" s="123"/>
    </row>
    <row r="42" spans="1:22" ht="18.75" x14ac:dyDescent="0.25">
      <c r="A42" s="89" t="s">
        <v>129</v>
      </c>
      <c r="B42" s="91" t="s">
        <v>244</v>
      </c>
      <c r="C42" s="215" t="e">
        <f>#REF!-Источники_ЧечЭ_июль!C42</f>
        <v>#REF!</v>
      </c>
      <c r="D42" s="216" t="e">
        <f>#REF!-Источники_ЧечЭ_июль!D42</f>
        <v>#REF!</v>
      </c>
      <c r="E42" s="216" t="e">
        <f>#REF!-Источники_ЧечЭ_июль!E42</f>
        <v>#REF!</v>
      </c>
      <c r="F42" s="216" t="e">
        <f>#REF!-Источники_ЧечЭ_июль!F42</f>
        <v>#REF!</v>
      </c>
      <c r="G42" s="216" t="e">
        <f>#REF!-Источники_ЧечЭ_июль!G42</f>
        <v>#REF!</v>
      </c>
      <c r="H42" s="228" t="e">
        <f>#REF!-Источники_ЧечЭ_июль!H42</f>
        <v>#REF!</v>
      </c>
      <c r="I42" s="216" t="e">
        <f>#REF!-Источники_ЧечЭ_июль!I42</f>
        <v>#REF!</v>
      </c>
      <c r="J42" s="228" t="e">
        <f>#REF!-Источники_ЧечЭ_июль!J42</f>
        <v>#REF!</v>
      </c>
      <c r="K42" s="216" t="e">
        <f>#REF!-Источники_ЧечЭ_июль!K42</f>
        <v>#REF!</v>
      </c>
      <c r="L42" s="228" t="e">
        <f>#REF!-Источники_ЧечЭ_июль!L42</f>
        <v>#REF!</v>
      </c>
      <c r="M42" s="216" t="e">
        <f>#REF!-Источники_ЧечЭ_июль!M42</f>
        <v>#REF!</v>
      </c>
      <c r="N42" s="228" t="e">
        <f>#REF!-Источники_ЧечЭ_июль!N42</f>
        <v>#REF!</v>
      </c>
      <c r="O42" s="216" t="e">
        <f>#REF!-Источники_ЧечЭ_июль!O42</f>
        <v>#REF!</v>
      </c>
      <c r="P42" s="228" t="e">
        <f>#REF!-Источники_ЧечЭ_июль!P42</f>
        <v>#REF!</v>
      </c>
      <c r="Q42" s="228" t="e">
        <f>#REF!-Источники_ЧечЭ_июль!Q42</f>
        <v>#REF!</v>
      </c>
      <c r="R42" s="121" t="e">
        <f>#REF!-Источники_ЧечЭ_июль!R42</f>
        <v>#REF!</v>
      </c>
      <c r="S42" s="216" t="e">
        <f>#REF!-Источники_ЧечЭ_июль!S42</f>
        <v>#REF!</v>
      </c>
      <c r="T42" s="121" t="e">
        <f>#REF!-Источники_ЧечЭ_июль!T42</f>
        <v>#REF!</v>
      </c>
      <c r="U42" s="122"/>
      <c r="V42" s="123"/>
    </row>
    <row r="43" spans="1:22" ht="18.75" x14ac:dyDescent="0.25">
      <c r="A43" s="89"/>
      <c r="B43" s="91" t="s">
        <v>245</v>
      </c>
      <c r="C43" s="215" t="e">
        <f>#REF!-Источники_ЧечЭ_июль!C43</f>
        <v>#REF!</v>
      </c>
      <c r="D43" s="216" t="e">
        <f>#REF!-Источники_ЧечЭ_июль!D43</f>
        <v>#REF!</v>
      </c>
      <c r="E43" s="216" t="e">
        <f>#REF!-Источники_ЧечЭ_июль!E43</f>
        <v>#REF!</v>
      </c>
      <c r="F43" s="216" t="e">
        <f>#REF!-Источники_ЧечЭ_июль!F43</f>
        <v>#REF!</v>
      </c>
      <c r="G43" s="216" t="e">
        <f>#REF!-Источники_ЧечЭ_июль!G43</f>
        <v>#REF!</v>
      </c>
      <c r="H43" s="228" t="e">
        <f>#REF!-Источники_ЧечЭ_июль!H43</f>
        <v>#REF!</v>
      </c>
      <c r="I43" s="216" t="e">
        <f>#REF!-Источники_ЧечЭ_июль!I43</f>
        <v>#REF!</v>
      </c>
      <c r="J43" s="228" t="e">
        <f>#REF!-Источники_ЧечЭ_июль!J43</f>
        <v>#REF!</v>
      </c>
      <c r="K43" s="216" t="e">
        <f>#REF!-Источники_ЧечЭ_июль!K43</f>
        <v>#REF!</v>
      </c>
      <c r="L43" s="228" t="e">
        <f>#REF!-Источники_ЧечЭ_июль!L43</f>
        <v>#REF!</v>
      </c>
      <c r="M43" s="216" t="e">
        <f>#REF!-Источники_ЧечЭ_июль!M43</f>
        <v>#REF!</v>
      </c>
      <c r="N43" s="228" t="e">
        <f>#REF!-Источники_ЧечЭ_июль!N43</f>
        <v>#REF!</v>
      </c>
      <c r="O43" s="216" t="e">
        <f>#REF!-Источники_ЧечЭ_июль!O43</f>
        <v>#REF!</v>
      </c>
      <c r="P43" s="228" t="e">
        <f>#REF!-Источники_ЧечЭ_июль!P43</f>
        <v>#REF!</v>
      </c>
      <c r="Q43" s="228" t="e">
        <f>#REF!-Источники_ЧечЭ_июль!Q43</f>
        <v>#REF!</v>
      </c>
      <c r="R43" s="121" t="e">
        <f>#REF!-Источники_ЧечЭ_июль!R43</f>
        <v>#REF!</v>
      </c>
      <c r="S43" s="216" t="e">
        <f>#REF!-Источники_ЧечЭ_июль!S43</f>
        <v>#REF!</v>
      </c>
      <c r="T43" s="121" t="e">
        <f>#REF!-Источники_ЧечЭ_июль!T43</f>
        <v>#REF!</v>
      </c>
      <c r="U43" s="122"/>
      <c r="V43" s="123"/>
    </row>
    <row r="44" spans="1:22" ht="37.5" x14ac:dyDescent="0.25">
      <c r="A44" s="89"/>
      <c r="B44" s="94" t="s">
        <v>246</v>
      </c>
      <c r="C44" s="215" t="e">
        <f>#REF!-Источники_ЧечЭ_июль!C44</f>
        <v>#REF!</v>
      </c>
      <c r="D44" s="216" t="e">
        <f>#REF!-Источники_ЧечЭ_июль!D44</f>
        <v>#REF!</v>
      </c>
      <c r="E44" s="216" t="e">
        <f>#REF!-Источники_ЧечЭ_июль!E44</f>
        <v>#REF!</v>
      </c>
      <c r="F44" s="216" t="e">
        <f>#REF!-Источники_ЧечЭ_июль!F44</f>
        <v>#REF!</v>
      </c>
      <c r="G44" s="216" t="e">
        <f>#REF!-Источники_ЧечЭ_июль!G44</f>
        <v>#REF!</v>
      </c>
      <c r="H44" s="228" t="e">
        <f>#REF!-Источники_ЧечЭ_июль!H44</f>
        <v>#REF!</v>
      </c>
      <c r="I44" s="216" t="e">
        <f>#REF!-Источники_ЧечЭ_июль!I44</f>
        <v>#REF!</v>
      </c>
      <c r="J44" s="228" t="e">
        <f>#REF!-Источники_ЧечЭ_июль!J44</f>
        <v>#REF!</v>
      </c>
      <c r="K44" s="216" t="e">
        <f>#REF!-Источники_ЧечЭ_июль!K44</f>
        <v>#REF!</v>
      </c>
      <c r="L44" s="228" t="e">
        <f>#REF!-Источники_ЧечЭ_июль!L44</f>
        <v>#REF!</v>
      </c>
      <c r="M44" s="216" t="e">
        <f>#REF!-Источники_ЧечЭ_июль!M44</f>
        <v>#REF!</v>
      </c>
      <c r="N44" s="228" t="e">
        <f>#REF!-Источники_ЧечЭ_июль!N44</f>
        <v>#REF!</v>
      </c>
      <c r="O44" s="216" t="e">
        <f>#REF!-Источники_ЧечЭ_июль!O44</f>
        <v>#REF!</v>
      </c>
      <c r="P44" s="228" t="e">
        <f>#REF!-Источники_ЧечЭ_июль!P44</f>
        <v>#REF!</v>
      </c>
      <c r="Q44" s="228" t="e">
        <f>#REF!-Источники_ЧечЭ_июль!Q44</f>
        <v>#REF!</v>
      </c>
      <c r="R44" s="121" t="e">
        <f>#REF!-Источники_ЧечЭ_июль!R44</f>
        <v>#REF!</v>
      </c>
      <c r="S44" s="216" t="e">
        <f>#REF!-Источники_ЧечЭ_июль!S44</f>
        <v>#REF!</v>
      </c>
      <c r="T44" s="121" t="e">
        <f>#REF!-Источники_ЧечЭ_июль!T44</f>
        <v>#REF!</v>
      </c>
      <c r="U44" s="122"/>
      <c r="V44" s="123"/>
    </row>
    <row r="45" spans="1:22" ht="37.5" x14ac:dyDescent="0.25">
      <c r="A45" s="89"/>
      <c r="B45" s="94" t="s">
        <v>247</v>
      </c>
      <c r="C45" s="215" t="e">
        <f>#REF!-Источники_ЧечЭ_июль!C45</f>
        <v>#REF!</v>
      </c>
      <c r="D45" s="216" t="e">
        <f>#REF!-Источники_ЧечЭ_июль!D45</f>
        <v>#REF!</v>
      </c>
      <c r="E45" s="216" t="e">
        <f>#REF!-Источники_ЧечЭ_июль!E45</f>
        <v>#REF!</v>
      </c>
      <c r="F45" s="216" t="e">
        <f>#REF!-Источники_ЧечЭ_июль!F45</f>
        <v>#REF!</v>
      </c>
      <c r="G45" s="216" t="e">
        <f>#REF!-Источники_ЧечЭ_июль!G45</f>
        <v>#REF!</v>
      </c>
      <c r="H45" s="228" t="e">
        <f>#REF!-Источники_ЧечЭ_июль!H45</f>
        <v>#REF!</v>
      </c>
      <c r="I45" s="216" t="e">
        <f>#REF!-Источники_ЧечЭ_июль!I45</f>
        <v>#REF!</v>
      </c>
      <c r="J45" s="228" t="e">
        <f>#REF!-Источники_ЧечЭ_июль!J45</f>
        <v>#REF!</v>
      </c>
      <c r="K45" s="216" t="e">
        <f>#REF!-Источники_ЧечЭ_июль!K45</f>
        <v>#REF!</v>
      </c>
      <c r="L45" s="228" t="e">
        <f>#REF!-Источники_ЧечЭ_июль!L45</f>
        <v>#REF!</v>
      </c>
      <c r="M45" s="216" t="e">
        <f>#REF!-Источники_ЧечЭ_июль!M45</f>
        <v>#REF!</v>
      </c>
      <c r="N45" s="228" t="e">
        <f>#REF!-Источники_ЧечЭ_июль!N45</f>
        <v>#REF!</v>
      </c>
      <c r="O45" s="216" t="e">
        <f>#REF!-Источники_ЧечЭ_июль!O45</f>
        <v>#REF!</v>
      </c>
      <c r="P45" s="228" t="e">
        <f>#REF!-Источники_ЧечЭ_июль!P45</f>
        <v>#REF!</v>
      </c>
      <c r="Q45" s="228" t="e">
        <f>#REF!-Источники_ЧечЭ_июль!Q45</f>
        <v>#REF!</v>
      </c>
      <c r="R45" s="121" t="e">
        <f>#REF!-Источники_ЧечЭ_июль!R45</f>
        <v>#REF!</v>
      </c>
      <c r="S45" s="216" t="e">
        <f>#REF!-Источники_ЧечЭ_июль!S45</f>
        <v>#REF!</v>
      </c>
      <c r="T45" s="121" t="e">
        <f>#REF!-Источники_ЧечЭ_июль!T45</f>
        <v>#REF!</v>
      </c>
      <c r="U45" s="122"/>
      <c r="V45" s="123"/>
    </row>
    <row r="46" spans="1:22" ht="37.5" x14ac:dyDescent="0.25">
      <c r="A46" s="89"/>
      <c r="B46" s="94" t="s">
        <v>248</v>
      </c>
      <c r="C46" s="215" t="e">
        <f>#REF!-Источники_ЧечЭ_июль!C46</f>
        <v>#REF!</v>
      </c>
      <c r="D46" s="216" t="e">
        <f>#REF!-Источники_ЧечЭ_июль!D46</f>
        <v>#REF!</v>
      </c>
      <c r="E46" s="216" t="e">
        <f>#REF!-Источники_ЧечЭ_июль!E46</f>
        <v>#REF!</v>
      </c>
      <c r="F46" s="216" t="e">
        <f>#REF!-Источники_ЧечЭ_июль!F46</f>
        <v>#REF!</v>
      </c>
      <c r="G46" s="216" t="e">
        <f>#REF!-Источники_ЧечЭ_июль!G46</f>
        <v>#REF!</v>
      </c>
      <c r="H46" s="228" t="e">
        <f>#REF!-Источники_ЧечЭ_июль!H46</f>
        <v>#REF!</v>
      </c>
      <c r="I46" s="216" t="e">
        <f>#REF!-Источники_ЧечЭ_июль!I46</f>
        <v>#REF!</v>
      </c>
      <c r="J46" s="228" t="e">
        <f>#REF!-Источники_ЧечЭ_июль!J46</f>
        <v>#REF!</v>
      </c>
      <c r="K46" s="216" t="e">
        <f>#REF!-Источники_ЧечЭ_июль!K46</f>
        <v>#REF!</v>
      </c>
      <c r="L46" s="228" t="e">
        <f>#REF!-Источники_ЧечЭ_июль!L46</f>
        <v>#REF!</v>
      </c>
      <c r="M46" s="216" t="e">
        <f>#REF!-Источники_ЧечЭ_июль!M46</f>
        <v>#REF!</v>
      </c>
      <c r="N46" s="228" t="e">
        <f>#REF!-Источники_ЧечЭ_июль!N46</f>
        <v>#REF!</v>
      </c>
      <c r="O46" s="216" t="e">
        <f>#REF!-Источники_ЧечЭ_июль!O46</f>
        <v>#REF!</v>
      </c>
      <c r="P46" s="228" t="e">
        <f>#REF!-Источники_ЧечЭ_июль!P46</f>
        <v>#REF!</v>
      </c>
      <c r="Q46" s="228" t="e">
        <f>#REF!-Источники_ЧечЭ_июль!Q46</f>
        <v>#REF!</v>
      </c>
      <c r="R46" s="121" t="e">
        <f>#REF!-Источники_ЧечЭ_июль!R46</f>
        <v>#REF!</v>
      </c>
      <c r="S46" s="216" t="e">
        <f>#REF!-Источники_ЧечЭ_июль!S46</f>
        <v>#REF!</v>
      </c>
      <c r="T46" s="121" t="e">
        <f>#REF!-Источники_ЧечЭ_июль!T46</f>
        <v>#REF!</v>
      </c>
      <c r="U46" s="122"/>
      <c r="V46" s="123"/>
    </row>
    <row r="47" spans="1:22" ht="18.75" x14ac:dyDescent="0.25">
      <c r="A47" s="89" t="s">
        <v>130</v>
      </c>
      <c r="B47" s="91" t="s">
        <v>249</v>
      </c>
      <c r="C47" s="215" t="e">
        <f>#REF!-Источники_ЧечЭ_июль!C47</f>
        <v>#REF!</v>
      </c>
      <c r="D47" s="216" t="e">
        <f>#REF!-Источники_ЧечЭ_июль!D47</f>
        <v>#REF!</v>
      </c>
      <c r="E47" s="216" t="e">
        <f>#REF!-Источники_ЧечЭ_июль!E47</f>
        <v>#REF!</v>
      </c>
      <c r="F47" s="216" t="e">
        <f>#REF!-Источники_ЧечЭ_июль!F47</f>
        <v>#REF!</v>
      </c>
      <c r="G47" s="216" t="e">
        <f>#REF!-Источники_ЧечЭ_июль!G47</f>
        <v>#REF!</v>
      </c>
      <c r="H47" s="228" t="e">
        <f>#REF!-Источники_ЧечЭ_июль!H47</f>
        <v>#REF!</v>
      </c>
      <c r="I47" s="216" t="e">
        <f>#REF!-Источники_ЧечЭ_июль!I47</f>
        <v>#REF!</v>
      </c>
      <c r="J47" s="228" t="e">
        <f>#REF!-Источники_ЧечЭ_июль!J47</f>
        <v>#REF!</v>
      </c>
      <c r="K47" s="216" t="e">
        <f>#REF!-Источники_ЧечЭ_июль!K47</f>
        <v>#REF!</v>
      </c>
      <c r="L47" s="228" t="e">
        <f>#REF!-Источники_ЧечЭ_июль!L47</f>
        <v>#REF!</v>
      </c>
      <c r="M47" s="216" t="e">
        <f>#REF!-Источники_ЧечЭ_июль!M47</f>
        <v>#REF!</v>
      </c>
      <c r="N47" s="228" t="e">
        <f>#REF!-Источники_ЧечЭ_июль!N47</f>
        <v>#REF!</v>
      </c>
      <c r="O47" s="216" t="e">
        <f>#REF!-Источники_ЧечЭ_июль!O47</f>
        <v>#REF!</v>
      </c>
      <c r="P47" s="228" t="e">
        <f>#REF!-Источники_ЧечЭ_июль!P47</f>
        <v>#REF!</v>
      </c>
      <c r="Q47" s="228" t="e">
        <f>#REF!-Источники_ЧечЭ_июль!Q47</f>
        <v>#REF!</v>
      </c>
      <c r="R47" s="121" t="e">
        <f>#REF!-Источники_ЧечЭ_июль!R47</f>
        <v>#REF!</v>
      </c>
      <c r="S47" s="216" t="e">
        <f>#REF!-Источники_ЧечЭ_июль!S47</f>
        <v>#REF!</v>
      </c>
      <c r="T47" s="121" t="e">
        <f>#REF!-Источники_ЧечЭ_июль!T47</f>
        <v>#REF!</v>
      </c>
      <c r="U47" s="122"/>
      <c r="V47" s="123"/>
    </row>
    <row r="48" spans="1:22" ht="18.75" x14ac:dyDescent="0.25">
      <c r="A48" s="89" t="s">
        <v>131</v>
      </c>
      <c r="B48" s="91" t="s">
        <v>250</v>
      </c>
      <c r="C48" s="215" t="e">
        <f>#REF!-Источники_ЧечЭ_июль!C48</f>
        <v>#REF!</v>
      </c>
      <c r="D48" s="216" t="e">
        <f>#REF!-Источники_ЧечЭ_июль!D48</f>
        <v>#REF!</v>
      </c>
      <c r="E48" s="216" t="e">
        <f>#REF!-Источники_ЧечЭ_июль!E48</f>
        <v>#REF!</v>
      </c>
      <c r="F48" s="216" t="e">
        <f>#REF!-Источники_ЧечЭ_июль!F48</f>
        <v>#REF!</v>
      </c>
      <c r="G48" s="216" t="e">
        <f>#REF!-Источники_ЧечЭ_июль!G48</f>
        <v>#REF!</v>
      </c>
      <c r="H48" s="228" t="e">
        <f>#REF!-Источники_ЧечЭ_июль!H48</f>
        <v>#REF!</v>
      </c>
      <c r="I48" s="216" t="e">
        <f>#REF!-Источники_ЧечЭ_июль!I48</f>
        <v>#REF!</v>
      </c>
      <c r="J48" s="228" t="e">
        <f>#REF!-Источники_ЧечЭ_июль!J48</f>
        <v>#REF!</v>
      </c>
      <c r="K48" s="216" t="e">
        <f>#REF!-Источники_ЧечЭ_июль!K48</f>
        <v>#REF!</v>
      </c>
      <c r="L48" s="228" t="e">
        <f>#REF!-Источники_ЧечЭ_июль!L48</f>
        <v>#REF!</v>
      </c>
      <c r="M48" s="216" t="e">
        <f>#REF!-Источники_ЧечЭ_июль!M48</f>
        <v>#REF!</v>
      </c>
      <c r="N48" s="228" t="e">
        <f>#REF!-Источники_ЧечЭ_июль!N48</f>
        <v>#REF!</v>
      </c>
      <c r="O48" s="216" t="e">
        <f>#REF!-Источники_ЧечЭ_июль!O48</f>
        <v>#REF!</v>
      </c>
      <c r="P48" s="228" t="e">
        <f>#REF!-Источники_ЧечЭ_июль!P48</f>
        <v>#REF!</v>
      </c>
      <c r="Q48" s="228" t="e">
        <f>#REF!-Источники_ЧечЭ_июль!Q48</f>
        <v>#REF!</v>
      </c>
      <c r="R48" s="121" t="e">
        <f>#REF!-Источники_ЧечЭ_июль!R48</f>
        <v>#REF!</v>
      </c>
      <c r="S48" s="216" t="e">
        <f>#REF!-Источники_ЧечЭ_июль!S48</f>
        <v>#REF!</v>
      </c>
      <c r="T48" s="121" t="e">
        <f>#REF!-Источники_ЧечЭ_июль!T48</f>
        <v>#REF!</v>
      </c>
      <c r="U48" s="122"/>
      <c r="V48" s="123"/>
    </row>
    <row r="49" spans="1:22" ht="19.5" thickBot="1" x14ac:dyDescent="0.3">
      <c r="A49" s="93" t="s">
        <v>132</v>
      </c>
      <c r="B49" s="95" t="s">
        <v>251</v>
      </c>
      <c r="C49" s="218" t="e">
        <f>#REF!-Источники_ЧечЭ_июль!C49</f>
        <v>#REF!</v>
      </c>
      <c r="D49" s="219" t="e">
        <f>#REF!-Источники_ЧечЭ_июль!D49</f>
        <v>#REF!</v>
      </c>
      <c r="E49" s="219" t="e">
        <f>#REF!-Источники_ЧечЭ_июль!E49</f>
        <v>#REF!</v>
      </c>
      <c r="F49" s="219" t="e">
        <f>#REF!-Источники_ЧечЭ_июль!F49</f>
        <v>#REF!</v>
      </c>
      <c r="G49" s="219" t="e">
        <f>#REF!-Источники_ЧечЭ_июль!G49</f>
        <v>#REF!</v>
      </c>
      <c r="H49" s="229" t="e">
        <f>#REF!-Источники_ЧечЭ_июль!H49</f>
        <v>#REF!</v>
      </c>
      <c r="I49" s="219" t="e">
        <f>#REF!-Источники_ЧечЭ_июль!I49</f>
        <v>#REF!</v>
      </c>
      <c r="J49" s="229" t="e">
        <f>#REF!-Источники_ЧечЭ_июль!J49</f>
        <v>#REF!</v>
      </c>
      <c r="K49" s="219" t="e">
        <f>#REF!-Источники_ЧечЭ_июль!K49</f>
        <v>#REF!</v>
      </c>
      <c r="L49" s="229" t="e">
        <f>#REF!-Источники_ЧечЭ_июль!L49</f>
        <v>#REF!</v>
      </c>
      <c r="M49" s="219" t="e">
        <f>#REF!-Источники_ЧечЭ_июль!M49</f>
        <v>#REF!</v>
      </c>
      <c r="N49" s="229" t="e">
        <f>#REF!-Источники_ЧечЭ_июль!N49</f>
        <v>#REF!</v>
      </c>
      <c r="O49" s="219" t="e">
        <f>#REF!-Источники_ЧечЭ_июль!O49</f>
        <v>#REF!</v>
      </c>
      <c r="P49" s="229" t="e">
        <f>#REF!-Источники_ЧечЭ_июль!P49</f>
        <v>#REF!</v>
      </c>
      <c r="Q49" s="229" t="e">
        <f>#REF!-Источники_ЧечЭ_июль!Q49</f>
        <v>#REF!</v>
      </c>
      <c r="R49" s="230" t="e">
        <f>#REF!-Источники_ЧечЭ_июль!R49</f>
        <v>#REF!</v>
      </c>
      <c r="S49" s="219" t="e">
        <f>#REF!-Источники_ЧечЭ_июль!S49</f>
        <v>#REF!</v>
      </c>
      <c r="T49" s="230" t="e">
        <f>#REF!-Источники_ЧечЭ_июль!T49</f>
        <v>#REF!</v>
      </c>
      <c r="U49" s="231"/>
      <c r="V49" s="232"/>
    </row>
    <row r="50" spans="1:22" ht="37.5" x14ac:dyDescent="0.25">
      <c r="A50" s="96"/>
      <c r="B50" s="97" t="s">
        <v>252</v>
      </c>
      <c r="C50" s="220" t="e">
        <f>#REF!-Источники_ЧечЭ_июль!C50</f>
        <v>#REF!</v>
      </c>
      <c r="D50" s="221" t="e">
        <f>#REF!-Источники_ЧечЭ_июль!D50</f>
        <v>#REF!</v>
      </c>
      <c r="E50" s="221" t="e">
        <f>#REF!-Источники_ЧечЭ_июль!E50</f>
        <v>#REF!</v>
      </c>
      <c r="F50" s="221" t="e">
        <f>#REF!-Источники_ЧечЭ_июль!F50</f>
        <v>#REF!</v>
      </c>
      <c r="G50" s="221" t="e">
        <f>#REF!-Источники_ЧечЭ_июль!G50</f>
        <v>#REF!</v>
      </c>
      <c r="H50" s="234" t="e">
        <f>#REF!-Источники_ЧечЭ_июль!H50</f>
        <v>#REF!</v>
      </c>
      <c r="I50" s="221" t="e">
        <f>#REF!-Источники_ЧечЭ_июль!I50</f>
        <v>#REF!</v>
      </c>
      <c r="J50" s="234" t="e">
        <f>#REF!-Источники_ЧечЭ_июль!J50</f>
        <v>#REF!</v>
      </c>
      <c r="K50" s="221" t="e">
        <f>#REF!-Источники_ЧечЭ_июль!K50</f>
        <v>#REF!</v>
      </c>
      <c r="L50" s="234" t="e">
        <f>#REF!-Источники_ЧечЭ_июль!L50</f>
        <v>#REF!</v>
      </c>
      <c r="M50" s="221" t="e">
        <f>#REF!-Источники_ЧечЭ_июль!M50</f>
        <v>#REF!</v>
      </c>
      <c r="N50" s="234" t="e">
        <f>#REF!-Источники_ЧечЭ_июль!N50</f>
        <v>#REF!</v>
      </c>
      <c r="O50" s="221" t="e">
        <f>#REF!-Источники_ЧечЭ_июль!O50</f>
        <v>#REF!</v>
      </c>
      <c r="P50" s="234" t="e">
        <f>#REF!-Источники_ЧечЭ_июль!P50</f>
        <v>#REF!</v>
      </c>
      <c r="Q50" s="234" t="e">
        <f>#REF!-Источники_ЧечЭ_июль!Q50</f>
        <v>#REF!</v>
      </c>
      <c r="R50" s="235" t="e">
        <f>#REF!-Источники_ЧечЭ_июль!R50</f>
        <v>#REF!</v>
      </c>
      <c r="S50" s="221" t="e">
        <f>#REF!-Источники_ЧечЭ_июль!S50</f>
        <v>#REF!</v>
      </c>
      <c r="T50" s="235" t="e">
        <f>#REF!-Источники_ЧечЭ_июль!T50</f>
        <v>#REF!</v>
      </c>
      <c r="U50" s="236"/>
      <c r="V50" s="237"/>
    </row>
    <row r="51" spans="1:22" ht="37.5" x14ac:dyDescent="0.25">
      <c r="A51" s="98"/>
      <c r="B51" s="99" t="s">
        <v>253</v>
      </c>
      <c r="C51" s="215" t="e">
        <f>#REF!-Источники_ЧечЭ_июль!C51</f>
        <v>#REF!</v>
      </c>
      <c r="D51" s="216" t="e">
        <f>#REF!-Источники_ЧечЭ_июль!D51</f>
        <v>#REF!</v>
      </c>
      <c r="E51" s="216" t="e">
        <f>#REF!-Источники_ЧечЭ_июль!E51</f>
        <v>#REF!</v>
      </c>
      <c r="F51" s="216" t="e">
        <f>#REF!-Источники_ЧечЭ_июль!F51</f>
        <v>#REF!</v>
      </c>
      <c r="G51" s="216" t="e">
        <f>#REF!-Источники_ЧечЭ_июль!G51</f>
        <v>#REF!</v>
      </c>
      <c r="H51" s="228" t="e">
        <f>#REF!-Источники_ЧечЭ_июль!H51</f>
        <v>#REF!</v>
      </c>
      <c r="I51" s="216" t="e">
        <f>#REF!-Источники_ЧечЭ_июль!I51</f>
        <v>#REF!</v>
      </c>
      <c r="J51" s="228" t="e">
        <f>#REF!-Источники_ЧечЭ_июль!J51</f>
        <v>#REF!</v>
      </c>
      <c r="K51" s="216" t="e">
        <f>#REF!-Источники_ЧечЭ_июль!K51</f>
        <v>#REF!</v>
      </c>
      <c r="L51" s="228" t="e">
        <f>#REF!-Источники_ЧечЭ_июль!L51</f>
        <v>#REF!</v>
      </c>
      <c r="M51" s="216" t="e">
        <f>#REF!-Источники_ЧечЭ_июль!M51</f>
        <v>#REF!</v>
      </c>
      <c r="N51" s="228" t="e">
        <f>#REF!-Источники_ЧечЭ_июль!N51</f>
        <v>#REF!</v>
      </c>
      <c r="O51" s="216" t="e">
        <f>#REF!-Источники_ЧечЭ_июль!O51</f>
        <v>#REF!</v>
      </c>
      <c r="P51" s="228" t="e">
        <f>#REF!-Источники_ЧечЭ_июль!P51</f>
        <v>#REF!</v>
      </c>
      <c r="Q51" s="228" t="e">
        <f>#REF!-Источники_ЧечЭ_июль!Q51</f>
        <v>#REF!</v>
      </c>
      <c r="R51" s="121" t="e">
        <f>#REF!-Источники_ЧечЭ_июль!R51</f>
        <v>#REF!</v>
      </c>
      <c r="S51" s="216" t="e">
        <f>#REF!-Источники_ЧечЭ_июль!S51</f>
        <v>#REF!</v>
      </c>
      <c r="T51" s="121" t="e">
        <f>#REF!-Источники_ЧечЭ_июль!T51</f>
        <v>#REF!</v>
      </c>
      <c r="U51" s="122"/>
      <c r="V51" s="123"/>
    </row>
    <row r="52" spans="1:22" ht="37.5" x14ac:dyDescent="0.25">
      <c r="A52" s="98"/>
      <c r="B52" s="99" t="s">
        <v>254</v>
      </c>
      <c r="C52" s="215" t="e">
        <f>#REF!-Источники_ЧечЭ_июль!C52</f>
        <v>#REF!</v>
      </c>
      <c r="D52" s="216" t="e">
        <f>#REF!-Источники_ЧечЭ_июль!D52</f>
        <v>#REF!</v>
      </c>
      <c r="E52" s="216" t="e">
        <f>#REF!-Источники_ЧечЭ_июль!E52</f>
        <v>#REF!</v>
      </c>
      <c r="F52" s="216" t="e">
        <f>#REF!-Источники_ЧечЭ_июль!F52</f>
        <v>#REF!</v>
      </c>
      <c r="G52" s="216" t="e">
        <f>#REF!-Источники_ЧечЭ_июль!G52</f>
        <v>#REF!</v>
      </c>
      <c r="H52" s="228" t="e">
        <f>#REF!-Источники_ЧечЭ_июль!H52</f>
        <v>#REF!</v>
      </c>
      <c r="I52" s="216" t="e">
        <f>#REF!-Источники_ЧечЭ_июль!I52</f>
        <v>#REF!</v>
      </c>
      <c r="J52" s="228" t="e">
        <f>#REF!-Источники_ЧечЭ_июль!J52</f>
        <v>#REF!</v>
      </c>
      <c r="K52" s="216" t="e">
        <f>#REF!-Источники_ЧечЭ_июль!K52</f>
        <v>#REF!</v>
      </c>
      <c r="L52" s="228" t="e">
        <f>#REF!-Источники_ЧечЭ_июль!L52</f>
        <v>#REF!</v>
      </c>
      <c r="M52" s="216" t="e">
        <f>#REF!-Источники_ЧечЭ_июль!M52</f>
        <v>#REF!</v>
      </c>
      <c r="N52" s="228" t="e">
        <f>#REF!-Источники_ЧечЭ_июль!N52</f>
        <v>#REF!</v>
      </c>
      <c r="O52" s="216" t="e">
        <f>#REF!-Источники_ЧечЭ_июль!O52</f>
        <v>#REF!</v>
      </c>
      <c r="P52" s="228" t="e">
        <f>#REF!-Источники_ЧечЭ_июль!P52</f>
        <v>#REF!</v>
      </c>
      <c r="Q52" s="228" t="e">
        <f>#REF!-Источники_ЧечЭ_июль!Q52</f>
        <v>#REF!</v>
      </c>
      <c r="R52" s="121" t="e">
        <f>#REF!-Источники_ЧечЭ_июль!R52</f>
        <v>#REF!</v>
      </c>
      <c r="S52" s="216" t="e">
        <f>#REF!-Источники_ЧечЭ_июль!S52</f>
        <v>#REF!</v>
      </c>
      <c r="T52" s="121" t="e">
        <f>#REF!-Источники_ЧечЭ_июль!T52</f>
        <v>#REF!</v>
      </c>
      <c r="U52" s="122"/>
      <c r="V52" s="123"/>
    </row>
    <row r="53" spans="1:22" ht="19.5" thickBot="1" x14ac:dyDescent="0.3">
      <c r="A53" s="100"/>
      <c r="B53" s="101" t="s">
        <v>255</v>
      </c>
      <c r="C53" s="222" t="e">
        <f>#REF!-Источники_ЧечЭ_июль!C53</f>
        <v>#REF!</v>
      </c>
      <c r="D53" s="223" t="e">
        <f>#REF!-Источники_ЧечЭ_июль!D53</f>
        <v>#REF!</v>
      </c>
      <c r="E53" s="223" t="e">
        <f>#REF!-Источники_ЧечЭ_июль!E53</f>
        <v>#REF!</v>
      </c>
      <c r="F53" s="223" t="e">
        <f>#REF!-Источники_ЧечЭ_июль!F53</f>
        <v>#REF!</v>
      </c>
      <c r="G53" s="223" t="e">
        <f>#REF!-Источники_ЧечЭ_июль!G53</f>
        <v>#REF!</v>
      </c>
      <c r="H53" s="238" t="e">
        <f>#REF!-Источники_ЧечЭ_июль!H53</f>
        <v>#REF!</v>
      </c>
      <c r="I53" s="223" t="e">
        <f>#REF!-Источники_ЧечЭ_июль!I53</f>
        <v>#REF!</v>
      </c>
      <c r="J53" s="238" t="e">
        <f>#REF!-Источники_ЧечЭ_июль!J53</f>
        <v>#REF!</v>
      </c>
      <c r="K53" s="223" t="e">
        <f>#REF!-Источники_ЧечЭ_июль!K53</f>
        <v>#REF!</v>
      </c>
      <c r="L53" s="238" t="e">
        <f>#REF!-Источники_ЧечЭ_июль!L53</f>
        <v>#REF!</v>
      </c>
      <c r="M53" s="223" t="e">
        <f>#REF!-Источники_ЧечЭ_июль!M53</f>
        <v>#REF!</v>
      </c>
      <c r="N53" s="238" t="e">
        <f>#REF!-Источники_ЧечЭ_июль!N53</f>
        <v>#REF!</v>
      </c>
      <c r="O53" s="223" t="e">
        <f>#REF!-Источники_ЧечЭ_июль!O53</f>
        <v>#REF!</v>
      </c>
      <c r="P53" s="238" t="e">
        <f>#REF!-Источники_ЧечЭ_июль!P53</f>
        <v>#REF!</v>
      </c>
      <c r="Q53" s="238" t="e">
        <f>#REF!-Источники_ЧечЭ_июль!Q53</f>
        <v>#REF!</v>
      </c>
      <c r="R53" s="126" t="e">
        <f>#REF!-Источники_ЧечЭ_июль!R53</f>
        <v>#REF!</v>
      </c>
      <c r="S53" s="223" t="e">
        <f>#REF!-Источники_ЧечЭ_июль!S53</f>
        <v>#REF!</v>
      </c>
      <c r="T53" s="126" t="e">
        <f>#REF!-Источники_ЧечЭ_июль!T53</f>
        <v>#REF!</v>
      </c>
      <c r="U53" s="127"/>
      <c r="V53" s="128"/>
    </row>
    <row r="54" spans="1:22" x14ac:dyDescent="0.25">
      <c r="A54" s="102"/>
      <c r="B54" s="103"/>
      <c r="C54" s="103"/>
      <c r="D54" s="103"/>
      <c r="E54" s="103"/>
      <c r="F54" s="103"/>
      <c r="G54" s="103"/>
      <c r="H54" s="102"/>
      <c r="I54" s="103"/>
      <c r="J54" s="102"/>
      <c r="K54" s="103"/>
      <c r="L54" s="102"/>
      <c r="M54" s="103"/>
      <c r="N54" s="102"/>
      <c r="O54" s="103"/>
      <c r="P54" s="102"/>
      <c r="Q54" s="102"/>
      <c r="R54" s="102"/>
      <c r="S54" s="102"/>
      <c r="T54" s="102"/>
      <c r="U54" s="102"/>
    </row>
    <row r="55" spans="1:22" x14ac:dyDescent="0.25">
      <c r="A55" s="104"/>
      <c r="B55" s="105"/>
      <c r="C55" s="105"/>
      <c r="D55" s="105"/>
      <c r="E55" s="105"/>
      <c r="F55" s="105"/>
      <c r="G55" s="105"/>
      <c r="I55" s="105"/>
      <c r="K55" s="105"/>
      <c r="M55" s="105"/>
      <c r="O55" s="105"/>
    </row>
    <row r="56" spans="1:22" x14ac:dyDescent="0.25">
      <c r="A56" s="104"/>
    </row>
    <row r="57" spans="1:22" x14ac:dyDescent="0.25">
      <c r="A57" s="104"/>
    </row>
    <row r="58" spans="1:22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</row>
    <row r="59" spans="1:22" x14ac:dyDescent="0.25">
      <c r="A59" s="104"/>
    </row>
    <row r="60" spans="1:22" x14ac:dyDescent="0.25">
      <c r="A60" s="107"/>
      <c r="H60" s="108"/>
      <c r="J60" s="108"/>
      <c r="L60" s="108"/>
      <c r="N60" s="108"/>
      <c r="P60" s="108"/>
      <c r="Q60" s="108"/>
      <c r="R60" s="108"/>
      <c r="S60" s="108"/>
      <c r="T60" s="108"/>
      <c r="U60" s="109"/>
    </row>
    <row r="61" spans="1:22" x14ac:dyDescent="0.25">
      <c r="H61" s="110"/>
      <c r="J61" s="110"/>
      <c r="L61" s="110"/>
      <c r="N61" s="110"/>
      <c r="P61" s="110"/>
      <c r="Q61" s="110"/>
      <c r="R61" s="110"/>
      <c r="S61" s="110"/>
      <c r="T61" s="110"/>
    </row>
    <row r="62" spans="1:22" x14ac:dyDescent="0.25">
      <c r="A62" s="2"/>
      <c r="R62" s="79"/>
      <c r="T62" s="79"/>
    </row>
  </sheetData>
  <mergeCells count="17">
    <mergeCell ref="A13:V13"/>
    <mergeCell ref="A16:A17"/>
    <mergeCell ref="B16:B17"/>
    <mergeCell ref="E16:F16"/>
    <mergeCell ref="G16:H16"/>
    <mergeCell ref="I16:J16"/>
    <mergeCell ref="M16:N16"/>
    <mergeCell ref="A5:V5"/>
    <mergeCell ref="A7:V7"/>
    <mergeCell ref="A9:V9"/>
    <mergeCell ref="A10:V10"/>
    <mergeCell ref="A12:V12"/>
    <mergeCell ref="O16:P16"/>
    <mergeCell ref="Q16:R16"/>
    <mergeCell ref="S16:T16"/>
    <mergeCell ref="U16:V16"/>
    <mergeCell ref="K16:L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424" t="s">
        <v>3</v>
      </c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</row>
    <row r="8" spans="1:21" ht="19.5" customHeight="1" x14ac:dyDescent="0.25">
      <c r="A8" s="425" t="s">
        <v>302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</row>
    <row r="9" spans="1:21" ht="18" customHeight="1" x14ac:dyDescent="0.25">
      <c r="A9" s="413" t="s">
        <v>4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426" t="s">
        <v>333</v>
      </c>
      <c r="B11" s="427"/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7"/>
      <c r="U11" s="427"/>
    </row>
    <row r="12" spans="1:21" ht="17.25" customHeight="1" x14ac:dyDescent="0.25">
      <c r="A12" s="413" t="s">
        <v>5</v>
      </c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414" t="s">
        <v>6</v>
      </c>
      <c r="B15" s="416" t="s">
        <v>7</v>
      </c>
      <c r="C15" s="416" t="s">
        <v>23</v>
      </c>
      <c r="D15" s="46">
        <v>2013</v>
      </c>
      <c r="E15" s="111">
        <v>2014</v>
      </c>
      <c r="F15" s="419">
        <v>2015</v>
      </c>
      <c r="G15" s="422"/>
      <c r="H15" s="418">
        <v>2016</v>
      </c>
      <c r="I15" s="418"/>
      <c r="J15" s="418">
        <v>2017</v>
      </c>
      <c r="K15" s="418"/>
      <c r="L15" s="418">
        <v>2018</v>
      </c>
      <c r="M15" s="418"/>
      <c r="N15" s="418">
        <v>2019</v>
      </c>
      <c r="O15" s="418"/>
      <c r="P15" s="418">
        <v>2020</v>
      </c>
      <c r="Q15" s="418"/>
      <c r="R15" s="418">
        <v>2021</v>
      </c>
      <c r="S15" s="419"/>
      <c r="T15" s="420" t="s">
        <v>8</v>
      </c>
      <c r="U15" s="421"/>
    </row>
    <row r="16" spans="1:21" ht="51.75" customHeight="1" thickBot="1" x14ac:dyDescent="0.3">
      <c r="A16" s="415"/>
      <c r="B16" s="417"/>
      <c r="C16" s="417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424" t="s">
        <v>3</v>
      </c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</row>
    <row r="8" spans="1:21" ht="19.5" customHeight="1" x14ac:dyDescent="0.25">
      <c r="A8" s="425" t="s">
        <v>303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</row>
    <row r="9" spans="1:21" ht="18" customHeight="1" x14ac:dyDescent="0.25">
      <c r="A9" s="413" t="s">
        <v>4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426" t="s">
        <v>333</v>
      </c>
      <c r="B11" s="427"/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7"/>
      <c r="U11" s="427"/>
    </row>
    <row r="12" spans="1:21" ht="17.25" customHeight="1" x14ac:dyDescent="0.25">
      <c r="A12" s="413" t="s">
        <v>5</v>
      </c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414" t="s">
        <v>6</v>
      </c>
      <c r="B15" s="416" t="s">
        <v>7</v>
      </c>
      <c r="C15" s="416" t="s">
        <v>23</v>
      </c>
      <c r="D15" s="46">
        <v>2013</v>
      </c>
      <c r="E15" s="111">
        <v>2014</v>
      </c>
      <c r="F15" s="419">
        <v>2015</v>
      </c>
      <c r="G15" s="422"/>
      <c r="H15" s="418">
        <v>2016</v>
      </c>
      <c r="I15" s="418"/>
      <c r="J15" s="418">
        <v>2017</v>
      </c>
      <c r="K15" s="418"/>
      <c r="L15" s="418">
        <v>2018</v>
      </c>
      <c r="M15" s="418"/>
      <c r="N15" s="418">
        <v>2019</v>
      </c>
      <c r="O15" s="418"/>
      <c r="P15" s="418">
        <v>2020</v>
      </c>
      <c r="Q15" s="418"/>
      <c r="R15" s="418">
        <v>2021</v>
      </c>
      <c r="S15" s="419"/>
      <c r="T15" s="420" t="s">
        <v>8</v>
      </c>
      <c r="U15" s="421"/>
    </row>
    <row r="16" spans="1:21" ht="51.75" customHeight="1" thickBot="1" x14ac:dyDescent="0.3">
      <c r="A16" s="415"/>
      <c r="B16" s="417"/>
      <c r="C16" s="417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424" t="s">
        <v>3</v>
      </c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</row>
    <row r="8" spans="1:21" ht="19.5" customHeight="1" x14ac:dyDescent="0.25">
      <c r="A8" s="425" t="s">
        <v>304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</row>
    <row r="9" spans="1:21" ht="18" customHeight="1" x14ac:dyDescent="0.25">
      <c r="A9" s="413" t="s">
        <v>4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426" t="s">
        <v>333</v>
      </c>
      <c r="B11" s="427"/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7"/>
      <c r="U11" s="427"/>
    </row>
    <row r="12" spans="1:21" ht="17.25" customHeight="1" x14ac:dyDescent="0.25">
      <c r="A12" s="413" t="s">
        <v>5</v>
      </c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414" t="s">
        <v>6</v>
      </c>
      <c r="B15" s="416" t="s">
        <v>7</v>
      </c>
      <c r="C15" s="416" t="s">
        <v>23</v>
      </c>
      <c r="D15" s="46">
        <v>2013</v>
      </c>
      <c r="E15" s="111">
        <v>2014</v>
      </c>
      <c r="F15" s="419">
        <v>2015</v>
      </c>
      <c r="G15" s="422"/>
      <c r="H15" s="418">
        <v>2016</v>
      </c>
      <c r="I15" s="418"/>
      <c r="J15" s="418">
        <v>2017</v>
      </c>
      <c r="K15" s="418"/>
      <c r="L15" s="418">
        <v>2018</v>
      </c>
      <c r="M15" s="418"/>
      <c r="N15" s="418">
        <v>2019</v>
      </c>
      <c r="O15" s="418"/>
      <c r="P15" s="418">
        <v>2020</v>
      </c>
      <c r="Q15" s="418"/>
      <c r="R15" s="418">
        <v>2021</v>
      </c>
      <c r="S15" s="419"/>
      <c r="T15" s="420" t="s">
        <v>8</v>
      </c>
      <c r="U15" s="421"/>
    </row>
    <row r="16" spans="1:21" ht="51.75" customHeight="1" thickBot="1" x14ac:dyDescent="0.3">
      <c r="A16" s="415"/>
      <c r="B16" s="417"/>
      <c r="C16" s="417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424" t="s">
        <v>3</v>
      </c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</row>
    <row r="8" spans="1:21" ht="19.5" customHeight="1" x14ac:dyDescent="0.25">
      <c r="A8" s="425" t="s">
        <v>305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</row>
    <row r="9" spans="1:21" ht="18" customHeight="1" x14ac:dyDescent="0.25">
      <c r="A9" s="413" t="s">
        <v>4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426" t="s">
        <v>333</v>
      </c>
      <c r="B11" s="427"/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7"/>
      <c r="U11" s="427"/>
    </row>
    <row r="12" spans="1:21" ht="17.25" customHeight="1" x14ac:dyDescent="0.25">
      <c r="A12" s="413" t="s">
        <v>5</v>
      </c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414" t="s">
        <v>6</v>
      </c>
      <c r="B15" s="416" t="s">
        <v>7</v>
      </c>
      <c r="C15" s="416" t="s">
        <v>23</v>
      </c>
      <c r="D15" s="46">
        <v>2013</v>
      </c>
      <c r="E15" s="111">
        <v>2014</v>
      </c>
      <c r="F15" s="419">
        <v>2015</v>
      </c>
      <c r="G15" s="422"/>
      <c r="H15" s="418">
        <v>2016</v>
      </c>
      <c r="I15" s="418"/>
      <c r="J15" s="418">
        <v>2017</v>
      </c>
      <c r="K15" s="418"/>
      <c r="L15" s="418">
        <v>2018</v>
      </c>
      <c r="M15" s="418"/>
      <c r="N15" s="418">
        <v>2019</v>
      </c>
      <c r="O15" s="418"/>
      <c r="P15" s="418">
        <v>2020</v>
      </c>
      <c r="Q15" s="418"/>
      <c r="R15" s="418">
        <v>2021</v>
      </c>
      <c r="S15" s="419"/>
      <c r="T15" s="420" t="s">
        <v>8</v>
      </c>
      <c r="U15" s="421"/>
    </row>
    <row r="16" spans="1:21" ht="51.75" customHeight="1" thickBot="1" x14ac:dyDescent="0.3">
      <c r="A16" s="415"/>
      <c r="B16" s="417"/>
      <c r="C16" s="417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424" t="s">
        <v>3</v>
      </c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</row>
    <row r="8" spans="1:21" ht="19.5" customHeight="1" x14ac:dyDescent="0.25">
      <c r="A8" s="425" t="s">
        <v>306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</row>
    <row r="9" spans="1:21" ht="18" customHeight="1" x14ac:dyDescent="0.25">
      <c r="A9" s="413" t="s">
        <v>4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426" t="s">
        <v>333</v>
      </c>
      <c r="B11" s="427"/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7"/>
      <c r="U11" s="427"/>
    </row>
    <row r="12" spans="1:21" ht="17.25" customHeight="1" x14ac:dyDescent="0.25">
      <c r="A12" s="413" t="s">
        <v>5</v>
      </c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414" t="s">
        <v>6</v>
      </c>
      <c r="B15" s="416" t="s">
        <v>7</v>
      </c>
      <c r="C15" s="416" t="s">
        <v>23</v>
      </c>
      <c r="D15" s="46">
        <v>2013</v>
      </c>
      <c r="E15" s="111">
        <v>2014</v>
      </c>
      <c r="F15" s="419">
        <v>2015</v>
      </c>
      <c r="G15" s="422"/>
      <c r="H15" s="418">
        <v>2016</v>
      </c>
      <c r="I15" s="418"/>
      <c r="J15" s="418">
        <v>2017</v>
      </c>
      <c r="K15" s="418"/>
      <c r="L15" s="418">
        <v>2018</v>
      </c>
      <c r="M15" s="418"/>
      <c r="N15" s="418">
        <v>2019</v>
      </c>
      <c r="O15" s="418"/>
      <c r="P15" s="418">
        <v>2020</v>
      </c>
      <c r="Q15" s="418"/>
      <c r="R15" s="418">
        <v>2021</v>
      </c>
      <c r="S15" s="419"/>
      <c r="T15" s="420" t="s">
        <v>8</v>
      </c>
      <c r="U15" s="421"/>
    </row>
    <row r="16" spans="1:21" ht="51.75" customHeight="1" thickBot="1" x14ac:dyDescent="0.3">
      <c r="A16" s="415"/>
      <c r="B16" s="417"/>
      <c r="C16" s="417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zoomScale="70" zoomScaleNormal="70" workbookViewId="0">
      <pane xSplit="3" ySplit="17" topLeftCell="D18" activePane="bottomRight" state="frozen"/>
      <selection activeCell="A12" sqref="A12:U12"/>
      <selection pane="topRight" activeCell="A12" sqref="A12:U12"/>
      <selection pane="bottomLeft" activeCell="A12" sqref="A12:U12"/>
      <selection pane="bottomRight" activeCell="A12" sqref="A12:U12"/>
    </sheetView>
  </sheetViews>
  <sheetFormatPr defaultColWidth="10.28515625" defaultRowHeight="15.75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1.42578125" style="18" customWidth="1"/>
    <col min="5" max="8" width="11.42578125" style="2" customWidth="1"/>
    <col min="9" max="9" width="24.42578125" style="2" customWidth="1"/>
    <col min="10" max="10" width="11.42578125" style="2" customWidth="1"/>
    <col min="11" max="11" width="24.42578125" style="2" customWidth="1"/>
    <col min="12" max="12" width="11.42578125" style="2" customWidth="1"/>
    <col min="13" max="13" width="24.42578125" style="2" customWidth="1"/>
    <col min="14" max="14" width="11.42578125" style="2" customWidth="1"/>
    <col min="15" max="15" width="24.42578125" style="2" customWidth="1"/>
    <col min="16" max="16" width="11.42578125" style="2" customWidth="1"/>
    <col min="17" max="17" width="24.42578125" style="2" customWidth="1"/>
    <col min="18" max="18" width="11.42578125" style="2" customWidth="1"/>
    <col min="19" max="19" width="24.7109375" style="2" customWidth="1"/>
    <col min="20" max="20" width="11.42578125" style="2" customWidth="1"/>
    <col min="21" max="21" width="20.28515625" style="2" customWidth="1"/>
    <col min="22" max="16384" width="10.28515625" style="2"/>
  </cols>
  <sheetData>
    <row r="1" spans="1:21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U1" s="3" t="s">
        <v>0</v>
      </c>
    </row>
    <row r="2" spans="1:21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1"/>
      <c r="U2" s="4" t="s">
        <v>1</v>
      </c>
    </row>
    <row r="3" spans="1:21" ht="18.75" x14ac:dyDescent="0.3">
      <c r="A3" s="15"/>
      <c r="B3" s="20"/>
      <c r="C3" s="15"/>
      <c r="D3" s="1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1"/>
      <c r="U3" s="4" t="s">
        <v>2</v>
      </c>
    </row>
    <row r="4" spans="1:21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423" t="s">
        <v>298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x14ac:dyDescent="0.25">
      <c r="A6" s="13"/>
      <c r="B6" s="6"/>
      <c r="C6" s="13"/>
      <c r="D6" s="13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" customHeight="1" x14ac:dyDescent="0.3">
      <c r="A7" s="424" t="s">
        <v>3</v>
      </c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</row>
    <row r="8" spans="1:21" ht="19.5" customHeight="1" x14ac:dyDescent="0.25">
      <c r="A8" s="425" t="s">
        <v>307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</row>
    <row r="9" spans="1:21" ht="18" customHeight="1" x14ac:dyDescent="0.25">
      <c r="A9" s="413" t="s">
        <v>4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</row>
    <row r="10" spans="1:21" ht="16.5" customHeight="1" x14ac:dyDescent="0.25">
      <c r="A10" s="7"/>
      <c r="B10" s="2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21.75" customHeight="1" x14ac:dyDescent="0.25">
      <c r="A11" s="426" t="s">
        <v>333</v>
      </c>
      <c r="B11" s="427"/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7"/>
      <c r="U11" s="427"/>
    </row>
    <row r="12" spans="1:21" ht="17.25" customHeight="1" x14ac:dyDescent="0.25">
      <c r="A12" s="413" t="s">
        <v>5</v>
      </c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</row>
    <row r="13" spans="1:21" ht="12.75" customHeight="1" x14ac:dyDescent="0.25">
      <c r="A13" s="14"/>
      <c r="B13" s="6"/>
      <c r="C13" s="14"/>
      <c r="D13" s="1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9.5" thickBot="1" x14ac:dyDescent="0.35">
      <c r="A14" s="14"/>
      <c r="B14" s="1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63" customHeight="1" x14ac:dyDescent="0.25">
      <c r="A15" s="414" t="s">
        <v>6</v>
      </c>
      <c r="B15" s="416" t="s">
        <v>7</v>
      </c>
      <c r="C15" s="416" t="s">
        <v>23</v>
      </c>
      <c r="D15" s="46">
        <v>2013</v>
      </c>
      <c r="E15" s="111">
        <v>2014</v>
      </c>
      <c r="F15" s="419">
        <v>2015</v>
      </c>
      <c r="G15" s="422"/>
      <c r="H15" s="418">
        <v>2016</v>
      </c>
      <c r="I15" s="418"/>
      <c r="J15" s="418">
        <v>2017</v>
      </c>
      <c r="K15" s="418"/>
      <c r="L15" s="418">
        <v>2018</v>
      </c>
      <c r="M15" s="418"/>
      <c r="N15" s="418">
        <v>2019</v>
      </c>
      <c r="O15" s="418"/>
      <c r="P15" s="418">
        <v>2020</v>
      </c>
      <c r="Q15" s="418"/>
      <c r="R15" s="418">
        <v>2021</v>
      </c>
      <c r="S15" s="419"/>
      <c r="T15" s="420" t="s">
        <v>8</v>
      </c>
      <c r="U15" s="421"/>
    </row>
    <row r="16" spans="1:21" ht="51.75" customHeight="1" thickBot="1" x14ac:dyDescent="0.3">
      <c r="A16" s="415"/>
      <c r="B16" s="417"/>
      <c r="C16" s="417"/>
      <c r="D16" s="47" t="s">
        <v>9</v>
      </c>
      <c r="E16" s="37" t="s">
        <v>9</v>
      </c>
      <c r="F16" s="37" t="s">
        <v>331</v>
      </c>
      <c r="G16" s="37" t="s">
        <v>332</v>
      </c>
      <c r="H16" s="37" t="s">
        <v>10</v>
      </c>
      <c r="I16" s="37" t="s">
        <v>11</v>
      </c>
      <c r="J16" s="37" t="s">
        <v>10</v>
      </c>
      <c r="K16" s="37" t="s">
        <v>11</v>
      </c>
      <c r="L16" s="37" t="s">
        <v>10</v>
      </c>
      <c r="M16" s="37" t="s">
        <v>11</v>
      </c>
      <c r="N16" s="37" t="s">
        <v>10</v>
      </c>
      <c r="O16" s="37" t="s">
        <v>11</v>
      </c>
      <c r="P16" s="37" t="s">
        <v>10</v>
      </c>
      <c r="Q16" s="37" t="s">
        <v>11</v>
      </c>
      <c r="R16" s="37" t="s">
        <v>10</v>
      </c>
      <c r="S16" s="67" t="s">
        <v>11</v>
      </c>
      <c r="T16" s="69" t="s">
        <v>10</v>
      </c>
      <c r="U16" s="38" t="s">
        <v>12</v>
      </c>
    </row>
    <row r="17" spans="1:21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68">
        <v>19</v>
      </c>
      <c r="T17" s="70">
        <v>20</v>
      </c>
      <c r="U17" s="45">
        <v>21</v>
      </c>
    </row>
    <row r="18" spans="1:21" s="19" customFormat="1" x14ac:dyDescent="0.25">
      <c r="A18" s="39" t="s">
        <v>41</v>
      </c>
      <c r="B18" s="40" t="s">
        <v>88</v>
      </c>
      <c r="C18" s="48" t="s">
        <v>256</v>
      </c>
      <c r="D18" s="131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  <c r="T18" s="142">
        <f>H18+J18+L18+N18+P18+R18</f>
        <v>0</v>
      </c>
      <c r="U18" s="143">
        <f>I18+K18+M18+O18+Q18+S18</f>
        <v>0</v>
      </c>
    </row>
    <row r="19" spans="1:21" s="8" customFormat="1" x14ac:dyDescent="0.25">
      <c r="A19" s="25" t="s">
        <v>42</v>
      </c>
      <c r="B19" s="30" t="s">
        <v>312</v>
      </c>
      <c r="C19" s="49" t="s">
        <v>256</v>
      </c>
      <c r="D19" s="120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46"/>
      <c r="T19" s="147">
        <f t="shared" ref="T19:U96" si="0">H19+J19+L19+N19+P19+R19</f>
        <v>0</v>
      </c>
      <c r="U19" s="148">
        <f t="shared" si="0"/>
        <v>0</v>
      </c>
    </row>
    <row r="20" spans="1:21" s="8" customFormat="1" x14ac:dyDescent="0.25">
      <c r="A20" s="25" t="s">
        <v>43</v>
      </c>
      <c r="B20" s="30" t="s">
        <v>310</v>
      </c>
      <c r="C20" s="49" t="s">
        <v>256</v>
      </c>
      <c r="D20" s="120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  <c r="S20" s="146"/>
      <c r="T20" s="147"/>
      <c r="U20" s="148"/>
    </row>
    <row r="21" spans="1:21" s="8" customFormat="1" x14ac:dyDescent="0.25">
      <c r="A21" s="11" t="s">
        <v>46</v>
      </c>
      <c r="B21" s="30" t="s">
        <v>311</v>
      </c>
      <c r="C21" s="49" t="s">
        <v>256</v>
      </c>
      <c r="D21" s="120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5"/>
      <c r="S21" s="146"/>
      <c r="T21" s="147"/>
      <c r="U21" s="148"/>
    </row>
    <row r="22" spans="1:21" s="8" customFormat="1" x14ac:dyDescent="0.25">
      <c r="A22" s="11" t="s">
        <v>92</v>
      </c>
      <c r="B22" s="30" t="s">
        <v>24</v>
      </c>
      <c r="C22" s="49" t="s">
        <v>256</v>
      </c>
      <c r="D22" s="120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6"/>
      <c r="T22" s="147">
        <f t="shared" si="0"/>
        <v>0</v>
      </c>
      <c r="U22" s="148">
        <f t="shared" si="0"/>
        <v>0</v>
      </c>
    </row>
    <row r="23" spans="1:21" s="19" customFormat="1" ht="25.5" x14ac:dyDescent="0.25">
      <c r="A23" s="24" t="s">
        <v>44</v>
      </c>
      <c r="B23" s="29" t="s">
        <v>117</v>
      </c>
      <c r="C23" s="50" t="s">
        <v>256</v>
      </c>
      <c r="D23" s="124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51">
        <f t="shared" si="0"/>
        <v>0</v>
      </c>
      <c r="U23" s="152">
        <f t="shared" si="0"/>
        <v>0</v>
      </c>
    </row>
    <row r="24" spans="1:21" s="8" customFormat="1" x14ac:dyDescent="0.25">
      <c r="A24" s="25" t="s">
        <v>42</v>
      </c>
      <c r="B24" s="30" t="s">
        <v>313</v>
      </c>
      <c r="C24" s="49" t="s">
        <v>256</v>
      </c>
      <c r="D24" s="12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6"/>
      <c r="T24" s="147">
        <f t="shared" si="0"/>
        <v>0</v>
      </c>
      <c r="U24" s="148">
        <f t="shared" si="0"/>
        <v>0</v>
      </c>
    </row>
    <row r="25" spans="1:21" s="8" customFormat="1" x14ac:dyDescent="0.25">
      <c r="A25" s="25" t="s">
        <v>43</v>
      </c>
      <c r="B25" s="30" t="s">
        <v>314</v>
      </c>
      <c r="C25" s="49" t="s">
        <v>256</v>
      </c>
      <c r="D25" s="120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6"/>
      <c r="T25" s="147"/>
      <c r="U25" s="148"/>
    </row>
    <row r="26" spans="1:21" s="8" customFormat="1" x14ac:dyDescent="0.25">
      <c r="A26" s="11" t="s">
        <v>46</v>
      </c>
      <c r="B26" s="30" t="s">
        <v>315</v>
      </c>
      <c r="C26" s="49" t="s">
        <v>256</v>
      </c>
      <c r="D26" s="120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6"/>
      <c r="T26" s="147"/>
      <c r="U26" s="148"/>
    </row>
    <row r="27" spans="1:21" s="8" customFormat="1" x14ac:dyDescent="0.25">
      <c r="A27" s="11" t="s">
        <v>92</v>
      </c>
      <c r="B27" s="30" t="s">
        <v>90</v>
      </c>
      <c r="C27" s="49" t="s">
        <v>256</v>
      </c>
      <c r="D27" s="120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6"/>
      <c r="T27" s="147">
        <f t="shared" si="0"/>
        <v>0</v>
      </c>
      <c r="U27" s="148">
        <f t="shared" si="0"/>
        <v>0</v>
      </c>
    </row>
    <row r="28" spans="1:21" s="19" customFormat="1" x14ac:dyDescent="0.25">
      <c r="A28" s="24">
        <v>1</v>
      </c>
      <c r="B28" s="29" t="s">
        <v>89</v>
      </c>
      <c r="C28" s="50" t="s">
        <v>256</v>
      </c>
      <c r="D28" s="124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51">
        <f t="shared" si="0"/>
        <v>0</v>
      </c>
      <c r="U28" s="152">
        <f t="shared" si="0"/>
        <v>0</v>
      </c>
    </row>
    <row r="29" spans="1:21" s="8" customFormat="1" x14ac:dyDescent="0.25">
      <c r="A29" s="25" t="s">
        <v>42</v>
      </c>
      <c r="B29" s="30" t="s">
        <v>119</v>
      </c>
      <c r="C29" s="49" t="s">
        <v>256</v>
      </c>
      <c r="D29" s="120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6"/>
      <c r="T29" s="147">
        <f t="shared" si="0"/>
        <v>0</v>
      </c>
      <c r="U29" s="148">
        <f t="shared" si="0"/>
        <v>0</v>
      </c>
    </row>
    <row r="30" spans="1:21" s="8" customFormat="1" x14ac:dyDescent="0.25">
      <c r="A30" s="25" t="s">
        <v>43</v>
      </c>
      <c r="B30" s="30" t="s">
        <v>91</v>
      </c>
      <c r="C30" s="49" t="s">
        <v>256</v>
      </c>
      <c r="D30" s="120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6"/>
      <c r="T30" s="147">
        <f t="shared" si="0"/>
        <v>0</v>
      </c>
      <c r="U30" s="148">
        <f t="shared" si="0"/>
        <v>0</v>
      </c>
    </row>
    <row r="31" spans="1:21" s="8" customFormat="1" ht="25.5" x14ac:dyDescent="0.25">
      <c r="A31" s="23"/>
      <c r="B31" s="30" t="s">
        <v>257</v>
      </c>
      <c r="C31" s="49" t="s">
        <v>256</v>
      </c>
      <c r="D31" s="120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6"/>
      <c r="T31" s="147">
        <f t="shared" si="0"/>
        <v>0</v>
      </c>
      <c r="U31" s="148">
        <f t="shared" si="0"/>
        <v>0</v>
      </c>
    </row>
    <row r="32" spans="1:21" s="8" customFormat="1" x14ac:dyDescent="0.25">
      <c r="A32" s="25"/>
      <c r="B32" s="30" t="s">
        <v>25</v>
      </c>
      <c r="C32" s="49" t="s">
        <v>256</v>
      </c>
      <c r="D32" s="120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6"/>
      <c r="T32" s="147">
        <f t="shared" si="0"/>
        <v>0</v>
      </c>
      <c r="U32" s="148">
        <f t="shared" si="0"/>
        <v>0</v>
      </c>
    </row>
    <row r="33" spans="1:21" s="8" customFormat="1" x14ac:dyDescent="0.25">
      <c r="A33" s="25" t="s">
        <v>46</v>
      </c>
      <c r="B33" s="30" t="s">
        <v>13</v>
      </c>
      <c r="C33" s="49" t="s">
        <v>256</v>
      </c>
      <c r="D33" s="120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6"/>
      <c r="T33" s="147">
        <f t="shared" si="0"/>
        <v>0</v>
      </c>
      <c r="U33" s="148">
        <f t="shared" si="0"/>
        <v>0</v>
      </c>
    </row>
    <row r="34" spans="1:21" s="8" customFormat="1" x14ac:dyDescent="0.25">
      <c r="A34" s="11" t="s">
        <v>92</v>
      </c>
      <c r="B34" s="30" t="s">
        <v>258</v>
      </c>
      <c r="C34" s="49" t="s">
        <v>256</v>
      </c>
      <c r="D34" s="120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47">
        <f t="shared" si="0"/>
        <v>0</v>
      </c>
      <c r="U34" s="148">
        <f t="shared" si="0"/>
        <v>0</v>
      </c>
    </row>
    <row r="35" spans="1:21" s="19" customFormat="1" x14ac:dyDescent="0.25">
      <c r="A35" s="24" t="s">
        <v>47</v>
      </c>
      <c r="B35" s="29" t="s">
        <v>93</v>
      </c>
      <c r="C35" s="50" t="s">
        <v>256</v>
      </c>
      <c r="D35" s="124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0"/>
      <c r="T35" s="151">
        <f t="shared" si="0"/>
        <v>0</v>
      </c>
      <c r="U35" s="152">
        <f t="shared" si="0"/>
        <v>0</v>
      </c>
    </row>
    <row r="36" spans="1:21" s="8" customFormat="1" x14ac:dyDescent="0.25">
      <c r="A36" s="25" t="s">
        <v>48</v>
      </c>
      <c r="B36" s="30" t="s">
        <v>94</v>
      </c>
      <c r="C36" s="49" t="s">
        <v>256</v>
      </c>
      <c r="D36" s="120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6"/>
      <c r="T36" s="147">
        <f t="shared" si="0"/>
        <v>0</v>
      </c>
      <c r="U36" s="148">
        <f t="shared" si="0"/>
        <v>0</v>
      </c>
    </row>
    <row r="37" spans="1:21" s="8" customFormat="1" x14ac:dyDescent="0.25">
      <c r="A37" s="25" t="s">
        <v>49</v>
      </c>
      <c r="B37" s="30" t="s">
        <v>26</v>
      </c>
      <c r="C37" s="49" t="s">
        <v>256</v>
      </c>
      <c r="D37" s="120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46"/>
      <c r="T37" s="147">
        <f t="shared" si="0"/>
        <v>0</v>
      </c>
      <c r="U37" s="148">
        <f t="shared" si="0"/>
        <v>0</v>
      </c>
    </row>
    <row r="38" spans="1:21" s="8" customFormat="1" x14ac:dyDescent="0.25">
      <c r="A38" s="11" t="s">
        <v>61</v>
      </c>
      <c r="B38" s="30" t="s">
        <v>120</v>
      </c>
      <c r="C38" s="49" t="s">
        <v>256</v>
      </c>
      <c r="D38" s="120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46"/>
      <c r="T38" s="147">
        <f t="shared" si="0"/>
        <v>0</v>
      </c>
      <c r="U38" s="148">
        <f t="shared" si="0"/>
        <v>0</v>
      </c>
    </row>
    <row r="39" spans="1:21" s="8" customFormat="1" x14ac:dyDescent="0.25">
      <c r="A39" s="11" t="s">
        <v>129</v>
      </c>
      <c r="B39" s="30" t="s">
        <v>259</v>
      </c>
      <c r="C39" s="49" t="s">
        <v>256</v>
      </c>
      <c r="D39" s="120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46"/>
      <c r="T39" s="147">
        <f t="shared" si="0"/>
        <v>0</v>
      </c>
      <c r="U39" s="148">
        <f t="shared" si="0"/>
        <v>0</v>
      </c>
    </row>
    <row r="40" spans="1:21" s="19" customFormat="1" x14ac:dyDescent="0.25">
      <c r="A40" s="24" t="s">
        <v>50</v>
      </c>
      <c r="B40" s="29" t="s">
        <v>27</v>
      </c>
      <c r="C40" s="50" t="s">
        <v>256</v>
      </c>
      <c r="D40" s="124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0"/>
      <c r="T40" s="151">
        <f t="shared" si="0"/>
        <v>0</v>
      </c>
      <c r="U40" s="152">
        <f t="shared" si="0"/>
        <v>0</v>
      </c>
    </row>
    <row r="41" spans="1:21" s="19" customFormat="1" x14ac:dyDescent="0.25">
      <c r="A41" s="24" t="s">
        <v>51</v>
      </c>
      <c r="B41" s="29" t="s">
        <v>14</v>
      </c>
      <c r="C41" s="50" t="s">
        <v>256</v>
      </c>
      <c r="D41" s="124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0"/>
      <c r="T41" s="151">
        <f t="shared" si="0"/>
        <v>0</v>
      </c>
      <c r="U41" s="152">
        <f t="shared" si="0"/>
        <v>0</v>
      </c>
    </row>
    <row r="42" spans="1:21" s="19" customFormat="1" x14ac:dyDescent="0.25">
      <c r="A42" s="24" t="s">
        <v>52</v>
      </c>
      <c r="B42" s="29" t="s">
        <v>95</v>
      </c>
      <c r="C42" s="50" t="s">
        <v>256</v>
      </c>
      <c r="D42" s="124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0"/>
      <c r="T42" s="151">
        <f t="shared" si="0"/>
        <v>0</v>
      </c>
      <c r="U42" s="152">
        <f t="shared" si="0"/>
        <v>0</v>
      </c>
    </row>
    <row r="43" spans="1:21" s="19" customFormat="1" x14ac:dyDescent="0.25">
      <c r="A43" s="11" t="s">
        <v>156</v>
      </c>
      <c r="B43" s="30" t="s">
        <v>96</v>
      </c>
      <c r="C43" s="49" t="s">
        <v>256</v>
      </c>
      <c r="D43" s="124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0"/>
      <c r="T43" s="147">
        <f t="shared" si="0"/>
        <v>0</v>
      </c>
      <c r="U43" s="148">
        <f t="shared" si="0"/>
        <v>0</v>
      </c>
    </row>
    <row r="44" spans="1:21" s="19" customFormat="1" x14ac:dyDescent="0.25">
      <c r="A44" s="11" t="s">
        <v>157</v>
      </c>
      <c r="B44" s="30" t="s">
        <v>260</v>
      </c>
      <c r="C44" s="49" t="s">
        <v>256</v>
      </c>
      <c r="D44" s="124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0"/>
      <c r="T44" s="147">
        <f t="shared" si="0"/>
        <v>0</v>
      </c>
      <c r="U44" s="148">
        <f t="shared" si="0"/>
        <v>0</v>
      </c>
    </row>
    <row r="45" spans="1:21" s="19" customFormat="1" x14ac:dyDescent="0.25">
      <c r="A45" s="24" t="s">
        <v>53</v>
      </c>
      <c r="B45" s="29" t="s">
        <v>97</v>
      </c>
      <c r="C45" s="50" t="s">
        <v>256</v>
      </c>
      <c r="D45" s="124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0"/>
      <c r="T45" s="151">
        <f t="shared" si="0"/>
        <v>0</v>
      </c>
      <c r="U45" s="152">
        <f t="shared" si="0"/>
        <v>0</v>
      </c>
    </row>
    <row r="46" spans="1:21" s="8" customFormat="1" x14ac:dyDescent="0.25">
      <c r="A46" s="25" t="s">
        <v>54</v>
      </c>
      <c r="B46" s="30" t="s">
        <v>28</v>
      </c>
      <c r="C46" s="49" t="s">
        <v>256</v>
      </c>
      <c r="D46" s="120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6"/>
      <c r="T46" s="147">
        <f t="shared" si="0"/>
        <v>0</v>
      </c>
      <c r="U46" s="148">
        <f t="shared" si="0"/>
        <v>0</v>
      </c>
    </row>
    <row r="47" spans="1:21" s="8" customFormat="1" ht="15.75" customHeight="1" x14ac:dyDescent="0.25">
      <c r="A47" s="25" t="s">
        <v>55</v>
      </c>
      <c r="B47" s="30" t="s">
        <v>263</v>
      </c>
      <c r="C47" s="49" t="s">
        <v>256</v>
      </c>
      <c r="D47" s="120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46"/>
      <c r="T47" s="147">
        <f t="shared" si="0"/>
        <v>0</v>
      </c>
      <c r="U47" s="148">
        <f t="shared" si="0"/>
        <v>0</v>
      </c>
    </row>
    <row r="48" spans="1:21" s="8" customFormat="1" x14ac:dyDescent="0.25">
      <c r="A48" s="25" t="s">
        <v>56</v>
      </c>
      <c r="B48" s="30" t="s">
        <v>261</v>
      </c>
      <c r="C48" s="49" t="s">
        <v>256</v>
      </c>
      <c r="D48" s="12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46"/>
      <c r="T48" s="147">
        <f t="shared" si="0"/>
        <v>0</v>
      </c>
      <c r="U48" s="148">
        <f t="shared" si="0"/>
        <v>0</v>
      </c>
    </row>
    <row r="49" spans="1:21" s="8" customFormat="1" x14ac:dyDescent="0.25">
      <c r="A49" s="11" t="s">
        <v>162</v>
      </c>
      <c r="B49" s="30" t="s">
        <v>262</v>
      </c>
      <c r="C49" s="49" t="s">
        <v>256</v>
      </c>
      <c r="D49" s="120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46"/>
      <c r="T49" s="147">
        <f t="shared" si="0"/>
        <v>0</v>
      </c>
      <c r="U49" s="148">
        <f t="shared" si="0"/>
        <v>0</v>
      </c>
    </row>
    <row r="50" spans="1:21" s="19" customFormat="1" x14ac:dyDescent="0.25">
      <c r="A50" s="24"/>
      <c r="B50" s="31" t="s">
        <v>15</v>
      </c>
      <c r="C50" s="50"/>
      <c r="D50" s="124" t="s">
        <v>300</v>
      </c>
      <c r="E50" s="154" t="s">
        <v>300</v>
      </c>
      <c r="F50" s="154" t="s">
        <v>300</v>
      </c>
      <c r="G50" s="154" t="s">
        <v>300</v>
      </c>
      <c r="H50" s="154" t="s">
        <v>300</v>
      </c>
      <c r="I50" s="154" t="s">
        <v>300</v>
      </c>
      <c r="J50" s="154" t="s">
        <v>300</v>
      </c>
      <c r="K50" s="154" t="s">
        <v>300</v>
      </c>
      <c r="L50" s="154" t="s">
        <v>300</v>
      </c>
      <c r="M50" s="154" t="s">
        <v>300</v>
      </c>
      <c r="N50" s="154" t="s">
        <v>300</v>
      </c>
      <c r="O50" s="154" t="s">
        <v>300</v>
      </c>
      <c r="P50" s="154" t="s">
        <v>300</v>
      </c>
      <c r="Q50" s="154" t="s">
        <v>300</v>
      </c>
      <c r="R50" s="154" t="s">
        <v>300</v>
      </c>
      <c r="S50" s="150" t="s">
        <v>300</v>
      </c>
      <c r="T50" s="151" t="s">
        <v>300</v>
      </c>
      <c r="U50" s="152" t="s">
        <v>300</v>
      </c>
    </row>
    <row r="51" spans="1:21" s="8" customFormat="1" x14ac:dyDescent="0.25">
      <c r="A51" s="25"/>
      <c r="B51" s="30" t="s">
        <v>264</v>
      </c>
      <c r="C51" s="49" t="s">
        <v>256</v>
      </c>
      <c r="D51" s="120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46"/>
      <c r="T51" s="147">
        <f t="shared" si="0"/>
        <v>0</v>
      </c>
      <c r="U51" s="148">
        <f t="shared" si="0"/>
        <v>0</v>
      </c>
    </row>
    <row r="52" spans="1:21" s="8" customFormat="1" x14ac:dyDescent="0.25">
      <c r="A52" s="25"/>
      <c r="B52" s="30" t="s">
        <v>265</v>
      </c>
      <c r="C52" s="49" t="s">
        <v>256</v>
      </c>
      <c r="D52" s="120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46"/>
      <c r="T52" s="147">
        <f t="shared" si="0"/>
        <v>0</v>
      </c>
      <c r="U52" s="148">
        <f t="shared" si="0"/>
        <v>0</v>
      </c>
    </row>
    <row r="53" spans="1:21" s="8" customFormat="1" x14ac:dyDescent="0.25">
      <c r="A53" s="25"/>
      <c r="B53" s="30" t="s">
        <v>30</v>
      </c>
      <c r="C53" s="49" t="s">
        <v>256</v>
      </c>
      <c r="D53" s="120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46"/>
      <c r="T53" s="147">
        <f t="shared" si="0"/>
        <v>0</v>
      </c>
      <c r="U53" s="148">
        <f t="shared" si="0"/>
        <v>0</v>
      </c>
    </row>
    <row r="54" spans="1:21" s="19" customFormat="1" x14ac:dyDescent="0.25">
      <c r="A54" s="24" t="s">
        <v>57</v>
      </c>
      <c r="B54" s="29" t="s">
        <v>103</v>
      </c>
      <c r="C54" s="50" t="s">
        <v>256</v>
      </c>
      <c r="D54" s="12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0"/>
      <c r="T54" s="151">
        <f t="shared" si="0"/>
        <v>0</v>
      </c>
      <c r="U54" s="152">
        <f t="shared" si="0"/>
        <v>0</v>
      </c>
    </row>
    <row r="55" spans="1:21" s="8" customFormat="1" x14ac:dyDescent="0.25">
      <c r="A55" s="25" t="s">
        <v>42</v>
      </c>
      <c r="B55" s="30" t="s">
        <v>316</v>
      </c>
      <c r="C55" s="49" t="s">
        <v>256</v>
      </c>
      <c r="D55" s="12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46"/>
      <c r="T55" s="147">
        <f t="shared" si="0"/>
        <v>0</v>
      </c>
      <c r="U55" s="148">
        <f t="shared" si="0"/>
        <v>0</v>
      </c>
    </row>
    <row r="56" spans="1:21" s="8" customFormat="1" x14ac:dyDescent="0.25">
      <c r="A56" s="25" t="s">
        <v>43</v>
      </c>
      <c r="B56" s="30" t="s">
        <v>317</v>
      </c>
      <c r="C56" s="49" t="s">
        <v>256</v>
      </c>
      <c r="D56" s="120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46"/>
      <c r="T56" s="147"/>
      <c r="U56" s="148"/>
    </row>
    <row r="57" spans="1:21" s="8" customFormat="1" x14ac:dyDescent="0.25">
      <c r="A57" s="11" t="s">
        <v>46</v>
      </c>
      <c r="B57" s="30" t="s">
        <v>318</v>
      </c>
      <c r="C57" s="49" t="s">
        <v>256</v>
      </c>
      <c r="D57" s="120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46"/>
      <c r="T57" s="147"/>
      <c r="U57" s="148"/>
    </row>
    <row r="58" spans="1:21" s="8" customFormat="1" x14ac:dyDescent="0.25">
      <c r="A58" s="11" t="s">
        <v>92</v>
      </c>
      <c r="B58" s="30" t="s">
        <v>29</v>
      </c>
      <c r="C58" s="49" t="s">
        <v>256</v>
      </c>
      <c r="D58" s="120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46"/>
      <c r="T58" s="147">
        <f t="shared" si="0"/>
        <v>0</v>
      </c>
      <c r="U58" s="148">
        <f t="shared" si="0"/>
        <v>0</v>
      </c>
    </row>
    <row r="59" spans="1:21" s="19" customFormat="1" x14ac:dyDescent="0.25">
      <c r="A59" s="24" t="s">
        <v>58</v>
      </c>
      <c r="B59" s="29" t="s">
        <v>105</v>
      </c>
      <c r="C59" s="50" t="s">
        <v>256</v>
      </c>
      <c r="D59" s="124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50"/>
      <c r="T59" s="147">
        <f t="shared" si="0"/>
        <v>0</v>
      </c>
      <c r="U59" s="148">
        <f t="shared" si="0"/>
        <v>0</v>
      </c>
    </row>
    <row r="60" spans="1:21" s="19" customFormat="1" x14ac:dyDescent="0.25">
      <c r="A60" s="24" t="s">
        <v>45</v>
      </c>
      <c r="B60" s="29" t="s">
        <v>98</v>
      </c>
      <c r="C60" s="50" t="s">
        <v>256</v>
      </c>
      <c r="D60" s="124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50"/>
      <c r="T60" s="151">
        <f t="shared" si="0"/>
        <v>0</v>
      </c>
      <c r="U60" s="152">
        <f t="shared" si="0"/>
        <v>0</v>
      </c>
    </row>
    <row r="61" spans="1:21" s="19" customFormat="1" x14ac:dyDescent="0.25">
      <c r="A61" s="25" t="s">
        <v>42</v>
      </c>
      <c r="B61" s="30" t="s">
        <v>31</v>
      </c>
      <c r="C61" s="49" t="s">
        <v>256</v>
      </c>
      <c r="D61" s="124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50"/>
      <c r="T61" s="147">
        <f t="shared" si="0"/>
        <v>0</v>
      </c>
      <c r="U61" s="148">
        <f t="shared" si="0"/>
        <v>0</v>
      </c>
    </row>
    <row r="62" spans="1:21" s="19" customFormat="1" x14ac:dyDescent="0.25">
      <c r="A62" s="25" t="s">
        <v>43</v>
      </c>
      <c r="B62" s="30" t="s">
        <v>32</v>
      </c>
      <c r="C62" s="49" t="s">
        <v>256</v>
      </c>
      <c r="D62" s="124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0"/>
      <c r="T62" s="147">
        <f t="shared" si="0"/>
        <v>0</v>
      </c>
      <c r="U62" s="148">
        <f t="shared" si="0"/>
        <v>0</v>
      </c>
    </row>
    <row r="63" spans="1:21" s="8" customFormat="1" x14ac:dyDescent="0.25">
      <c r="A63" s="25" t="s">
        <v>46</v>
      </c>
      <c r="B63" s="30" t="s">
        <v>99</v>
      </c>
      <c r="C63" s="49" t="s">
        <v>256</v>
      </c>
      <c r="D63" s="120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46"/>
      <c r="T63" s="147">
        <f t="shared" si="0"/>
        <v>0</v>
      </c>
      <c r="U63" s="148">
        <f t="shared" si="0"/>
        <v>0</v>
      </c>
    </row>
    <row r="64" spans="1:21" s="8" customFormat="1" x14ac:dyDescent="0.25">
      <c r="A64" s="25"/>
      <c r="B64" s="30" t="s">
        <v>100</v>
      </c>
      <c r="C64" s="49" t="s">
        <v>256</v>
      </c>
      <c r="D64" s="12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46"/>
      <c r="T64" s="147">
        <f t="shared" si="0"/>
        <v>0</v>
      </c>
      <c r="U64" s="148">
        <f t="shared" si="0"/>
        <v>0</v>
      </c>
    </row>
    <row r="65" spans="1:21" s="8" customFormat="1" x14ac:dyDescent="0.25">
      <c r="A65" s="11" t="s">
        <v>92</v>
      </c>
      <c r="B65" s="30" t="s">
        <v>266</v>
      </c>
      <c r="C65" s="49" t="s">
        <v>256</v>
      </c>
      <c r="D65" s="12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46"/>
      <c r="T65" s="147">
        <f t="shared" si="0"/>
        <v>0</v>
      </c>
      <c r="U65" s="148">
        <f t="shared" si="0"/>
        <v>0</v>
      </c>
    </row>
    <row r="66" spans="1:21" s="19" customFormat="1" x14ac:dyDescent="0.25">
      <c r="A66" s="24" t="s">
        <v>47</v>
      </c>
      <c r="B66" s="29" t="s">
        <v>101</v>
      </c>
      <c r="C66" s="50" t="s">
        <v>256</v>
      </c>
      <c r="D66" s="124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0"/>
      <c r="T66" s="151">
        <f t="shared" si="0"/>
        <v>0</v>
      </c>
      <c r="U66" s="152">
        <f t="shared" si="0"/>
        <v>0</v>
      </c>
    </row>
    <row r="67" spans="1:21" s="8" customFormat="1" x14ac:dyDescent="0.25">
      <c r="A67" s="25" t="s">
        <v>48</v>
      </c>
      <c r="B67" s="30" t="s">
        <v>33</v>
      </c>
      <c r="C67" s="49" t="s">
        <v>256</v>
      </c>
      <c r="D67" s="12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46"/>
      <c r="T67" s="147">
        <f t="shared" si="0"/>
        <v>0</v>
      </c>
      <c r="U67" s="148">
        <f t="shared" si="0"/>
        <v>0</v>
      </c>
    </row>
    <row r="68" spans="1:21" s="8" customFormat="1" x14ac:dyDescent="0.25">
      <c r="A68" s="25" t="s">
        <v>49</v>
      </c>
      <c r="B68" s="30" t="s">
        <v>34</v>
      </c>
      <c r="C68" s="49" t="s">
        <v>256</v>
      </c>
      <c r="D68" s="12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46"/>
      <c r="T68" s="147">
        <f t="shared" si="0"/>
        <v>0</v>
      </c>
      <c r="U68" s="148">
        <f t="shared" si="0"/>
        <v>0</v>
      </c>
    </row>
    <row r="69" spans="1:21" s="8" customFormat="1" x14ac:dyDescent="0.25">
      <c r="A69" s="25" t="s">
        <v>61</v>
      </c>
      <c r="B69" s="30" t="s">
        <v>102</v>
      </c>
      <c r="C69" s="49" t="s">
        <v>256</v>
      </c>
      <c r="D69" s="12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46"/>
      <c r="T69" s="147">
        <f t="shared" si="0"/>
        <v>0</v>
      </c>
      <c r="U69" s="148">
        <f t="shared" si="0"/>
        <v>0</v>
      </c>
    </row>
    <row r="70" spans="1:21" s="8" customFormat="1" x14ac:dyDescent="0.25">
      <c r="A70" s="25"/>
      <c r="B70" s="30" t="s">
        <v>100</v>
      </c>
      <c r="C70" s="49" t="s">
        <v>256</v>
      </c>
      <c r="D70" s="120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46"/>
      <c r="T70" s="147">
        <f t="shared" si="0"/>
        <v>0</v>
      </c>
      <c r="U70" s="148">
        <f t="shared" si="0"/>
        <v>0</v>
      </c>
    </row>
    <row r="71" spans="1:21" s="8" customFormat="1" x14ac:dyDescent="0.25">
      <c r="A71" s="11" t="s">
        <v>129</v>
      </c>
      <c r="B71" s="30" t="s">
        <v>267</v>
      </c>
      <c r="C71" s="49" t="s">
        <v>256</v>
      </c>
      <c r="D71" s="12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46"/>
      <c r="T71" s="147">
        <f t="shared" si="0"/>
        <v>0</v>
      </c>
      <c r="U71" s="148">
        <f t="shared" si="0"/>
        <v>0</v>
      </c>
    </row>
    <row r="72" spans="1:21" s="19" customFormat="1" x14ac:dyDescent="0.25">
      <c r="A72" s="24" t="s">
        <v>59</v>
      </c>
      <c r="B72" s="29" t="s">
        <v>104</v>
      </c>
      <c r="C72" s="50" t="s">
        <v>256</v>
      </c>
      <c r="D72" s="124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0"/>
      <c r="T72" s="151">
        <f t="shared" si="0"/>
        <v>0</v>
      </c>
      <c r="U72" s="152">
        <f t="shared" si="0"/>
        <v>0</v>
      </c>
    </row>
    <row r="73" spans="1:21" s="19" customFormat="1" x14ac:dyDescent="0.25">
      <c r="A73" s="25" t="s">
        <v>42</v>
      </c>
      <c r="B73" s="30" t="s">
        <v>319</v>
      </c>
      <c r="C73" s="49" t="s">
        <v>256</v>
      </c>
      <c r="D73" s="12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0"/>
      <c r="T73" s="147">
        <f t="shared" si="0"/>
        <v>0</v>
      </c>
      <c r="U73" s="148">
        <f t="shared" si="0"/>
        <v>0</v>
      </c>
    </row>
    <row r="74" spans="1:21" s="19" customFormat="1" x14ac:dyDescent="0.25">
      <c r="A74" s="25" t="s">
        <v>43</v>
      </c>
      <c r="B74" s="30" t="s">
        <v>320</v>
      </c>
      <c r="C74" s="49" t="s">
        <v>256</v>
      </c>
      <c r="D74" s="124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0"/>
      <c r="T74" s="147"/>
      <c r="U74" s="148"/>
    </row>
    <row r="75" spans="1:21" s="19" customFormat="1" x14ac:dyDescent="0.25">
      <c r="A75" s="11" t="s">
        <v>46</v>
      </c>
      <c r="B75" s="30" t="s">
        <v>321</v>
      </c>
      <c r="C75" s="49" t="s">
        <v>256</v>
      </c>
      <c r="D75" s="12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0"/>
      <c r="T75" s="147"/>
      <c r="U75" s="148"/>
    </row>
    <row r="76" spans="1:21" s="19" customFormat="1" x14ac:dyDescent="0.25">
      <c r="A76" s="11" t="s">
        <v>92</v>
      </c>
      <c r="B76" s="30" t="s">
        <v>268</v>
      </c>
      <c r="C76" s="49" t="s">
        <v>256</v>
      </c>
      <c r="D76" s="124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0"/>
      <c r="T76" s="147">
        <f t="shared" si="0"/>
        <v>0</v>
      </c>
      <c r="U76" s="148">
        <f t="shared" si="0"/>
        <v>0</v>
      </c>
    </row>
    <row r="77" spans="1:21" s="19" customFormat="1" ht="25.5" x14ac:dyDescent="0.25">
      <c r="A77" s="24" t="s">
        <v>60</v>
      </c>
      <c r="B77" s="29" t="s">
        <v>106</v>
      </c>
      <c r="C77" s="50" t="s">
        <v>256</v>
      </c>
      <c r="D77" s="12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0"/>
      <c r="T77" s="151">
        <f t="shared" si="0"/>
        <v>0</v>
      </c>
      <c r="U77" s="152">
        <f t="shared" si="0"/>
        <v>0</v>
      </c>
    </row>
    <row r="78" spans="1:21" s="8" customFormat="1" x14ac:dyDescent="0.25">
      <c r="A78" s="25" t="s">
        <v>42</v>
      </c>
      <c r="B78" s="30" t="s">
        <v>322</v>
      </c>
      <c r="C78" s="49" t="s">
        <v>256</v>
      </c>
      <c r="D78" s="120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46"/>
      <c r="T78" s="147">
        <f t="shared" si="0"/>
        <v>0</v>
      </c>
      <c r="U78" s="148">
        <f t="shared" si="0"/>
        <v>0</v>
      </c>
    </row>
    <row r="79" spans="1:21" s="8" customFormat="1" x14ac:dyDescent="0.25">
      <c r="A79" s="25" t="s">
        <v>43</v>
      </c>
      <c r="B79" s="30" t="s">
        <v>323</v>
      </c>
      <c r="C79" s="49" t="s">
        <v>256</v>
      </c>
      <c r="D79" s="120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46"/>
      <c r="T79" s="147"/>
      <c r="U79" s="148"/>
    </row>
    <row r="80" spans="1:21" s="8" customFormat="1" x14ac:dyDescent="0.25">
      <c r="A80" s="11" t="s">
        <v>46</v>
      </c>
      <c r="B80" s="30" t="s">
        <v>324</v>
      </c>
      <c r="C80" s="49" t="s">
        <v>256</v>
      </c>
      <c r="D80" s="120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46"/>
      <c r="T80" s="147"/>
      <c r="U80" s="148"/>
    </row>
    <row r="81" spans="1:21" s="8" customFormat="1" x14ac:dyDescent="0.25">
      <c r="A81" s="11" t="s">
        <v>92</v>
      </c>
      <c r="B81" s="30" t="s">
        <v>35</v>
      </c>
      <c r="C81" s="49" t="s">
        <v>256</v>
      </c>
      <c r="D81" s="120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46"/>
      <c r="T81" s="147">
        <f t="shared" si="0"/>
        <v>0</v>
      </c>
      <c r="U81" s="148">
        <f t="shared" si="0"/>
        <v>0</v>
      </c>
    </row>
    <row r="82" spans="1:21" s="19" customFormat="1" x14ac:dyDescent="0.25">
      <c r="A82" s="24" t="s">
        <v>62</v>
      </c>
      <c r="B82" s="29" t="s">
        <v>107</v>
      </c>
      <c r="C82" s="50" t="s">
        <v>256</v>
      </c>
      <c r="D82" s="124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0"/>
      <c r="T82" s="151">
        <f t="shared" si="0"/>
        <v>0</v>
      </c>
      <c r="U82" s="152">
        <f t="shared" si="0"/>
        <v>0</v>
      </c>
    </row>
    <row r="83" spans="1:21" s="8" customFormat="1" x14ac:dyDescent="0.25">
      <c r="A83" s="25" t="s">
        <v>42</v>
      </c>
      <c r="B83" s="30" t="s">
        <v>325</v>
      </c>
      <c r="C83" s="49" t="s">
        <v>256</v>
      </c>
      <c r="D83" s="120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46"/>
      <c r="T83" s="147">
        <f t="shared" si="0"/>
        <v>0</v>
      </c>
      <c r="U83" s="148">
        <f t="shared" si="0"/>
        <v>0</v>
      </c>
    </row>
    <row r="84" spans="1:21" s="8" customFormat="1" x14ac:dyDescent="0.25">
      <c r="A84" s="25" t="s">
        <v>43</v>
      </c>
      <c r="B84" s="30" t="s">
        <v>326</v>
      </c>
      <c r="C84" s="49" t="s">
        <v>256</v>
      </c>
      <c r="D84" s="120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46"/>
      <c r="T84" s="147"/>
      <c r="U84" s="148"/>
    </row>
    <row r="85" spans="1:21" s="8" customFormat="1" x14ac:dyDescent="0.25">
      <c r="A85" s="11" t="s">
        <v>46</v>
      </c>
      <c r="B85" s="30" t="s">
        <v>327</v>
      </c>
      <c r="C85" s="49" t="s">
        <v>256</v>
      </c>
      <c r="D85" s="120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46"/>
      <c r="T85" s="147"/>
      <c r="U85" s="148"/>
    </row>
    <row r="86" spans="1:21" s="8" customFormat="1" x14ac:dyDescent="0.25">
      <c r="A86" s="11" t="s">
        <v>92</v>
      </c>
      <c r="B86" s="30" t="s">
        <v>108</v>
      </c>
      <c r="C86" s="49" t="s">
        <v>256</v>
      </c>
      <c r="D86" s="120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46"/>
      <c r="T86" s="147">
        <f t="shared" si="0"/>
        <v>0</v>
      </c>
      <c r="U86" s="148">
        <f t="shared" si="0"/>
        <v>0</v>
      </c>
    </row>
    <row r="87" spans="1:21" s="19" customFormat="1" x14ac:dyDescent="0.25">
      <c r="A87" s="24" t="s">
        <v>63</v>
      </c>
      <c r="B87" s="29" t="s">
        <v>36</v>
      </c>
      <c r="C87" s="50" t="s">
        <v>256</v>
      </c>
      <c r="D87" s="124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0"/>
      <c r="T87" s="151">
        <f t="shared" si="0"/>
        <v>0</v>
      </c>
      <c r="U87" s="152">
        <f t="shared" si="0"/>
        <v>0</v>
      </c>
    </row>
    <row r="88" spans="1:21" s="8" customFormat="1" x14ac:dyDescent="0.25">
      <c r="A88" s="25" t="s">
        <v>45</v>
      </c>
      <c r="B88" s="30" t="s">
        <v>37</v>
      </c>
      <c r="C88" s="49" t="s">
        <v>256</v>
      </c>
      <c r="D88" s="120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46"/>
      <c r="T88" s="147">
        <f t="shared" si="0"/>
        <v>0</v>
      </c>
      <c r="U88" s="148">
        <f t="shared" si="0"/>
        <v>0</v>
      </c>
    </row>
    <row r="89" spans="1:21" s="8" customFormat="1" x14ac:dyDescent="0.25">
      <c r="A89" s="25" t="s">
        <v>47</v>
      </c>
      <c r="B89" s="30" t="s">
        <v>38</v>
      </c>
      <c r="C89" s="49" t="s">
        <v>256</v>
      </c>
      <c r="D89" s="120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46"/>
      <c r="T89" s="147">
        <f t="shared" si="0"/>
        <v>0</v>
      </c>
      <c r="U89" s="148">
        <f t="shared" si="0"/>
        <v>0</v>
      </c>
    </row>
    <row r="90" spans="1:21" s="8" customFormat="1" x14ac:dyDescent="0.25">
      <c r="A90" s="25" t="s">
        <v>50</v>
      </c>
      <c r="B90" s="30" t="s">
        <v>39</v>
      </c>
      <c r="C90" s="49" t="s">
        <v>256</v>
      </c>
      <c r="D90" s="120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46"/>
      <c r="T90" s="147">
        <f t="shared" si="0"/>
        <v>0</v>
      </c>
      <c r="U90" s="148">
        <f t="shared" si="0"/>
        <v>0</v>
      </c>
    </row>
    <row r="91" spans="1:21" s="8" customFormat="1" ht="16.5" thickBot="1" x14ac:dyDescent="0.3">
      <c r="A91" s="26" t="s">
        <v>51</v>
      </c>
      <c r="B91" s="32" t="s">
        <v>40</v>
      </c>
      <c r="C91" s="51" t="s">
        <v>256</v>
      </c>
      <c r="D91" s="12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6"/>
      <c r="T91" s="157">
        <f t="shared" si="0"/>
        <v>0</v>
      </c>
      <c r="U91" s="158">
        <f t="shared" si="0"/>
        <v>0</v>
      </c>
    </row>
    <row r="92" spans="1:21" s="19" customFormat="1" ht="25.5" x14ac:dyDescent="0.25">
      <c r="A92" s="27">
        <v>1</v>
      </c>
      <c r="B92" s="33" t="s">
        <v>109</v>
      </c>
      <c r="C92" s="52" t="s">
        <v>256</v>
      </c>
      <c r="D92" s="12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60"/>
      <c r="T92" s="161">
        <f t="shared" si="0"/>
        <v>0</v>
      </c>
      <c r="U92" s="162">
        <f t="shared" si="0"/>
        <v>0</v>
      </c>
    </row>
    <row r="93" spans="1:21" s="8" customFormat="1" x14ac:dyDescent="0.25">
      <c r="A93" s="25" t="s">
        <v>42</v>
      </c>
      <c r="B93" s="30" t="s">
        <v>328</v>
      </c>
      <c r="C93" s="49" t="s">
        <v>256</v>
      </c>
      <c r="D93" s="120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46"/>
      <c r="T93" s="147">
        <f t="shared" si="0"/>
        <v>0</v>
      </c>
      <c r="U93" s="148">
        <f t="shared" si="0"/>
        <v>0</v>
      </c>
    </row>
    <row r="94" spans="1:21" s="8" customFormat="1" x14ac:dyDescent="0.25">
      <c r="A94" s="25"/>
      <c r="B94" s="30" t="s">
        <v>329</v>
      </c>
      <c r="C94" s="49" t="s">
        <v>256</v>
      </c>
      <c r="D94" s="120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46"/>
      <c r="T94" s="147"/>
      <c r="U94" s="148"/>
    </row>
    <row r="95" spans="1:21" s="8" customFormat="1" x14ac:dyDescent="0.25">
      <c r="A95" s="25"/>
      <c r="B95" s="30" t="s">
        <v>330</v>
      </c>
      <c r="C95" s="49" t="s">
        <v>256</v>
      </c>
      <c r="D95" s="120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46"/>
      <c r="T95" s="147"/>
      <c r="U95" s="148"/>
    </row>
    <row r="96" spans="1:21" s="8" customFormat="1" x14ac:dyDescent="0.25">
      <c r="A96" s="25" t="s">
        <v>43</v>
      </c>
      <c r="B96" s="30" t="s">
        <v>110</v>
      </c>
      <c r="C96" s="49" t="s">
        <v>256</v>
      </c>
      <c r="D96" s="120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46"/>
      <c r="T96" s="147">
        <f t="shared" si="0"/>
        <v>0</v>
      </c>
      <c r="U96" s="148">
        <f t="shared" si="0"/>
        <v>0</v>
      </c>
    </row>
    <row r="97" spans="1:21" s="19" customFormat="1" ht="25.5" x14ac:dyDescent="0.25">
      <c r="A97" s="24">
        <v>2</v>
      </c>
      <c r="B97" s="29" t="s">
        <v>111</v>
      </c>
      <c r="C97" s="50" t="s">
        <v>256</v>
      </c>
      <c r="D97" s="124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0"/>
      <c r="T97" s="151">
        <f t="shared" ref="T97:U160" si="1">H97+J97+L97+N97+P97+R97</f>
        <v>0</v>
      </c>
      <c r="U97" s="152">
        <f t="shared" si="1"/>
        <v>0</v>
      </c>
    </row>
    <row r="98" spans="1:21" s="19" customFormat="1" x14ac:dyDescent="0.25">
      <c r="A98" s="11" t="s">
        <v>48</v>
      </c>
      <c r="B98" s="30" t="s">
        <v>121</v>
      </c>
      <c r="C98" s="49" t="s">
        <v>256</v>
      </c>
      <c r="D98" s="124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0"/>
      <c r="T98" s="147">
        <f t="shared" si="1"/>
        <v>0</v>
      </c>
      <c r="U98" s="148">
        <f t="shared" si="1"/>
        <v>0</v>
      </c>
    </row>
    <row r="99" spans="1:21" s="19" customFormat="1" x14ac:dyDescent="0.25">
      <c r="A99" s="11" t="s">
        <v>49</v>
      </c>
      <c r="B99" s="30" t="s">
        <v>113</v>
      </c>
      <c r="C99" s="49" t="s">
        <v>256</v>
      </c>
      <c r="D99" s="12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0"/>
      <c r="T99" s="147">
        <f t="shared" si="1"/>
        <v>0</v>
      </c>
      <c r="U99" s="148">
        <f t="shared" si="1"/>
        <v>0</v>
      </c>
    </row>
    <row r="100" spans="1:21" s="19" customFormat="1" x14ac:dyDescent="0.25">
      <c r="A100" s="11" t="s">
        <v>127</v>
      </c>
      <c r="B100" s="30" t="s">
        <v>114</v>
      </c>
      <c r="C100" s="49" t="s">
        <v>256</v>
      </c>
      <c r="D100" s="124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0"/>
      <c r="T100" s="147">
        <f t="shared" si="1"/>
        <v>0</v>
      </c>
      <c r="U100" s="148">
        <f t="shared" si="1"/>
        <v>0</v>
      </c>
    </row>
    <row r="101" spans="1:21" s="19" customFormat="1" x14ac:dyDescent="0.25">
      <c r="A101" s="11" t="s">
        <v>128</v>
      </c>
      <c r="B101" s="30" t="s">
        <v>115</v>
      </c>
      <c r="C101" s="49" t="s">
        <v>256</v>
      </c>
      <c r="D101" s="124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0"/>
      <c r="T101" s="147">
        <f t="shared" si="1"/>
        <v>0</v>
      </c>
      <c r="U101" s="148">
        <f t="shared" si="1"/>
        <v>0</v>
      </c>
    </row>
    <row r="102" spans="1:21" s="19" customFormat="1" x14ac:dyDescent="0.25">
      <c r="A102" s="11" t="s">
        <v>61</v>
      </c>
      <c r="B102" s="30" t="s">
        <v>112</v>
      </c>
      <c r="C102" s="49" t="s">
        <v>256</v>
      </c>
      <c r="D102" s="124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0"/>
      <c r="T102" s="147">
        <f t="shared" si="1"/>
        <v>0</v>
      </c>
      <c r="U102" s="148">
        <f t="shared" si="1"/>
        <v>0</v>
      </c>
    </row>
    <row r="103" spans="1:21" s="19" customFormat="1" x14ac:dyDescent="0.25">
      <c r="A103" s="11" t="s">
        <v>129</v>
      </c>
      <c r="B103" s="30" t="s">
        <v>116</v>
      </c>
      <c r="C103" s="49" t="s">
        <v>256</v>
      </c>
      <c r="D103" s="124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0"/>
      <c r="T103" s="147">
        <f t="shared" si="1"/>
        <v>0</v>
      </c>
      <c r="U103" s="148">
        <f t="shared" si="1"/>
        <v>0</v>
      </c>
    </row>
    <row r="104" spans="1:21" s="19" customFormat="1" x14ac:dyDescent="0.25">
      <c r="A104" s="11" t="s">
        <v>130</v>
      </c>
      <c r="B104" s="30" t="s">
        <v>309</v>
      </c>
      <c r="C104" s="49" t="s">
        <v>256</v>
      </c>
      <c r="D104" s="124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0"/>
      <c r="T104" s="147">
        <f t="shared" si="1"/>
        <v>0</v>
      </c>
      <c r="U104" s="148">
        <f t="shared" si="1"/>
        <v>0</v>
      </c>
    </row>
    <row r="105" spans="1:21" s="19" customFormat="1" x14ac:dyDescent="0.25">
      <c r="A105" s="11" t="s">
        <v>131</v>
      </c>
      <c r="B105" s="30" t="s">
        <v>122</v>
      </c>
      <c r="C105" s="49" t="s">
        <v>256</v>
      </c>
      <c r="D105" s="124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0"/>
      <c r="T105" s="147">
        <f t="shared" si="1"/>
        <v>0</v>
      </c>
      <c r="U105" s="148">
        <f t="shared" si="1"/>
        <v>0</v>
      </c>
    </row>
    <row r="106" spans="1:21" s="19" customFormat="1" x14ac:dyDescent="0.25">
      <c r="A106" s="11" t="s">
        <v>132</v>
      </c>
      <c r="B106" s="30" t="s">
        <v>118</v>
      </c>
      <c r="C106" s="49" t="s">
        <v>256</v>
      </c>
      <c r="D106" s="124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0"/>
      <c r="T106" s="147">
        <f t="shared" si="1"/>
        <v>0</v>
      </c>
      <c r="U106" s="148">
        <f t="shared" si="1"/>
        <v>0</v>
      </c>
    </row>
    <row r="107" spans="1:21" s="19" customFormat="1" x14ac:dyDescent="0.25">
      <c r="A107" s="11" t="s">
        <v>133</v>
      </c>
      <c r="B107" s="30" t="s">
        <v>269</v>
      </c>
      <c r="C107" s="49" t="s">
        <v>256</v>
      </c>
      <c r="D107" s="124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0"/>
      <c r="T107" s="147">
        <f t="shared" si="1"/>
        <v>0</v>
      </c>
      <c r="U107" s="148">
        <f t="shared" si="1"/>
        <v>0</v>
      </c>
    </row>
    <row r="108" spans="1:21" s="19" customFormat="1" x14ac:dyDescent="0.25">
      <c r="A108" s="11" t="s">
        <v>134</v>
      </c>
      <c r="B108" s="30" t="s">
        <v>123</v>
      </c>
      <c r="C108" s="49" t="s">
        <v>256</v>
      </c>
      <c r="D108" s="124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0"/>
      <c r="T108" s="147">
        <f t="shared" si="1"/>
        <v>0</v>
      </c>
      <c r="U108" s="148">
        <f t="shared" si="1"/>
        <v>0</v>
      </c>
    </row>
    <row r="109" spans="1:21" s="19" customFormat="1" ht="26.25" customHeight="1" x14ac:dyDescent="0.25">
      <c r="A109" s="12" t="s">
        <v>50</v>
      </c>
      <c r="B109" s="29" t="s">
        <v>17</v>
      </c>
      <c r="C109" s="50" t="s">
        <v>256</v>
      </c>
      <c r="D109" s="124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0"/>
      <c r="T109" s="151">
        <f t="shared" si="1"/>
        <v>0</v>
      </c>
      <c r="U109" s="152">
        <f t="shared" si="1"/>
        <v>0</v>
      </c>
    </row>
    <row r="110" spans="1:21" s="19" customFormat="1" x14ac:dyDescent="0.25">
      <c r="A110" s="11" t="s">
        <v>136</v>
      </c>
      <c r="B110" s="30" t="s">
        <v>135</v>
      </c>
      <c r="C110" s="49" t="s">
        <v>256</v>
      </c>
      <c r="D110" s="124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0"/>
      <c r="T110" s="147">
        <f t="shared" si="1"/>
        <v>0</v>
      </c>
      <c r="U110" s="148">
        <f t="shared" si="1"/>
        <v>0</v>
      </c>
    </row>
    <row r="111" spans="1:21" s="19" customFormat="1" ht="25.5" x14ac:dyDescent="0.25">
      <c r="A111" s="11" t="s">
        <v>137</v>
      </c>
      <c r="B111" s="30" t="s">
        <v>273</v>
      </c>
      <c r="C111" s="49" t="s">
        <v>256</v>
      </c>
      <c r="D111" s="124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0"/>
      <c r="T111" s="147">
        <f t="shared" si="1"/>
        <v>0</v>
      </c>
      <c r="U111" s="148">
        <f t="shared" si="1"/>
        <v>0</v>
      </c>
    </row>
    <row r="112" spans="1:21" s="19" customFormat="1" ht="25.5" x14ac:dyDescent="0.25">
      <c r="A112" s="12"/>
      <c r="B112" s="30" t="s">
        <v>274</v>
      </c>
      <c r="C112" s="49" t="s">
        <v>256</v>
      </c>
      <c r="D112" s="124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0"/>
      <c r="T112" s="147">
        <f t="shared" si="1"/>
        <v>0</v>
      </c>
      <c r="U112" s="148">
        <f t="shared" si="1"/>
        <v>0</v>
      </c>
    </row>
    <row r="113" spans="1:21" s="19" customFormat="1" x14ac:dyDescent="0.25">
      <c r="A113" s="11"/>
      <c r="B113" s="30" t="s">
        <v>146</v>
      </c>
      <c r="C113" s="49" t="s">
        <v>256</v>
      </c>
      <c r="D113" s="124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0"/>
      <c r="T113" s="147">
        <f t="shared" si="1"/>
        <v>0</v>
      </c>
      <c r="U113" s="148">
        <f t="shared" si="1"/>
        <v>0</v>
      </c>
    </row>
    <row r="114" spans="1:21" s="19" customFormat="1" x14ac:dyDescent="0.25">
      <c r="A114" s="11" t="s">
        <v>138</v>
      </c>
      <c r="B114" s="30" t="s">
        <v>275</v>
      </c>
      <c r="C114" s="49" t="s">
        <v>256</v>
      </c>
      <c r="D114" s="124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0"/>
      <c r="T114" s="147">
        <f t="shared" si="1"/>
        <v>0</v>
      </c>
      <c r="U114" s="148">
        <f t="shared" si="1"/>
        <v>0</v>
      </c>
    </row>
    <row r="115" spans="1:21" s="19" customFormat="1" x14ac:dyDescent="0.25">
      <c r="A115" s="114" t="s">
        <v>51</v>
      </c>
      <c r="B115" s="115" t="s">
        <v>18</v>
      </c>
      <c r="C115" s="116" t="s">
        <v>256</v>
      </c>
      <c r="D115" s="124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0"/>
      <c r="T115" s="151">
        <f t="shared" si="1"/>
        <v>0</v>
      </c>
      <c r="U115" s="152">
        <f t="shared" si="1"/>
        <v>0</v>
      </c>
    </row>
    <row r="116" spans="1:21" s="8" customFormat="1" x14ac:dyDescent="0.25">
      <c r="A116" s="117" t="s">
        <v>148</v>
      </c>
      <c r="B116" s="118" t="s">
        <v>147</v>
      </c>
      <c r="C116" s="119" t="s">
        <v>256</v>
      </c>
      <c r="D116" s="120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46"/>
      <c r="T116" s="147">
        <f t="shared" si="1"/>
        <v>0</v>
      </c>
      <c r="U116" s="148">
        <f t="shared" si="1"/>
        <v>0</v>
      </c>
    </row>
    <row r="117" spans="1:21" s="8" customFormat="1" x14ac:dyDescent="0.25">
      <c r="A117" s="117" t="s">
        <v>149</v>
      </c>
      <c r="B117" s="118" t="s">
        <v>276</v>
      </c>
      <c r="C117" s="119" t="s">
        <v>256</v>
      </c>
      <c r="D117" s="120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46"/>
      <c r="T117" s="147">
        <f t="shared" si="1"/>
        <v>0</v>
      </c>
      <c r="U117" s="148">
        <f t="shared" si="1"/>
        <v>0</v>
      </c>
    </row>
    <row r="118" spans="1:21" s="8" customFormat="1" x14ac:dyDescent="0.25">
      <c r="A118" s="117" t="s">
        <v>150</v>
      </c>
      <c r="B118" s="118" t="s">
        <v>277</v>
      </c>
      <c r="C118" s="119" t="s">
        <v>256</v>
      </c>
      <c r="D118" s="120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46"/>
      <c r="T118" s="147">
        <f t="shared" si="1"/>
        <v>0</v>
      </c>
      <c r="U118" s="148">
        <f t="shared" si="1"/>
        <v>0</v>
      </c>
    </row>
    <row r="119" spans="1:21" s="8" customFormat="1" x14ac:dyDescent="0.25">
      <c r="A119" s="117" t="s">
        <v>281</v>
      </c>
      <c r="B119" s="118" t="s">
        <v>278</v>
      </c>
      <c r="C119" s="119" t="s">
        <v>256</v>
      </c>
      <c r="D119" s="120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46"/>
      <c r="T119" s="147">
        <f t="shared" si="1"/>
        <v>0</v>
      </c>
      <c r="U119" s="148">
        <f t="shared" si="1"/>
        <v>0</v>
      </c>
    </row>
    <row r="120" spans="1:21" s="8" customFormat="1" x14ac:dyDescent="0.25">
      <c r="A120" s="117" t="s">
        <v>282</v>
      </c>
      <c r="B120" s="118" t="s">
        <v>280</v>
      </c>
      <c r="C120" s="119" t="s">
        <v>256</v>
      </c>
      <c r="D120" s="120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46"/>
      <c r="T120" s="147">
        <f t="shared" si="1"/>
        <v>0</v>
      </c>
      <c r="U120" s="148">
        <f t="shared" si="1"/>
        <v>0</v>
      </c>
    </row>
    <row r="121" spans="1:21" s="8" customFormat="1" x14ac:dyDescent="0.25">
      <c r="A121" s="117" t="s">
        <v>283</v>
      </c>
      <c r="B121" s="118" t="s">
        <v>279</v>
      </c>
      <c r="C121" s="119" t="s">
        <v>256</v>
      </c>
      <c r="D121" s="120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46"/>
      <c r="T121" s="147">
        <f t="shared" si="1"/>
        <v>0</v>
      </c>
      <c r="U121" s="148">
        <f t="shared" si="1"/>
        <v>0</v>
      </c>
    </row>
    <row r="122" spans="1:21" s="8" customFormat="1" x14ac:dyDescent="0.25">
      <c r="A122" s="117" t="s">
        <v>284</v>
      </c>
      <c r="B122" s="118" t="s">
        <v>285</v>
      </c>
      <c r="C122" s="119" t="s">
        <v>256</v>
      </c>
      <c r="D122" s="120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46"/>
      <c r="T122" s="147">
        <f t="shared" si="1"/>
        <v>0</v>
      </c>
      <c r="U122" s="148">
        <f t="shared" si="1"/>
        <v>0</v>
      </c>
    </row>
    <row r="123" spans="1:21" s="8" customFormat="1" x14ac:dyDescent="0.25">
      <c r="A123" s="117" t="s">
        <v>151</v>
      </c>
      <c r="B123" s="118" t="s">
        <v>153</v>
      </c>
      <c r="C123" s="119" t="s">
        <v>256</v>
      </c>
      <c r="D123" s="120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46"/>
      <c r="T123" s="147">
        <f t="shared" si="1"/>
        <v>0</v>
      </c>
      <c r="U123" s="148">
        <f t="shared" si="1"/>
        <v>0</v>
      </c>
    </row>
    <row r="124" spans="1:21" s="8" customFormat="1" x14ac:dyDescent="0.25">
      <c r="A124" s="117" t="s">
        <v>152</v>
      </c>
      <c r="B124" s="118" t="s">
        <v>286</v>
      </c>
      <c r="C124" s="119" t="s">
        <v>256</v>
      </c>
      <c r="D124" s="120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46"/>
      <c r="T124" s="147">
        <f t="shared" si="1"/>
        <v>0</v>
      </c>
      <c r="U124" s="148">
        <f t="shared" si="1"/>
        <v>0</v>
      </c>
    </row>
    <row r="125" spans="1:21" s="19" customFormat="1" x14ac:dyDescent="0.25">
      <c r="A125" s="12" t="s">
        <v>52</v>
      </c>
      <c r="B125" s="29" t="s">
        <v>19</v>
      </c>
      <c r="C125" s="50" t="s">
        <v>256</v>
      </c>
      <c r="D125" s="124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0"/>
      <c r="T125" s="151">
        <f t="shared" si="1"/>
        <v>0</v>
      </c>
      <c r="U125" s="152">
        <f t="shared" si="1"/>
        <v>0</v>
      </c>
    </row>
    <row r="126" spans="1:21" s="8" customFormat="1" x14ac:dyDescent="0.25">
      <c r="A126" s="11" t="s">
        <v>156</v>
      </c>
      <c r="B126" s="30" t="s">
        <v>155</v>
      </c>
      <c r="C126" s="49" t="s">
        <v>256</v>
      </c>
      <c r="D126" s="120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46"/>
      <c r="T126" s="147">
        <f t="shared" si="1"/>
        <v>0</v>
      </c>
      <c r="U126" s="148">
        <f t="shared" si="1"/>
        <v>0</v>
      </c>
    </row>
    <row r="127" spans="1:21" s="8" customFormat="1" x14ac:dyDescent="0.25">
      <c r="A127" s="11" t="s">
        <v>157</v>
      </c>
      <c r="B127" s="30" t="s">
        <v>287</v>
      </c>
      <c r="C127" s="49" t="s">
        <v>256</v>
      </c>
      <c r="D127" s="120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46"/>
      <c r="T127" s="147">
        <f t="shared" si="1"/>
        <v>0</v>
      </c>
      <c r="U127" s="148">
        <f t="shared" si="1"/>
        <v>0</v>
      </c>
    </row>
    <row r="128" spans="1:21" s="8" customFormat="1" x14ac:dyDescent="0.25">
      <c r="A128" s="11"/>
      <c r="B128" s="34" t="s">
        <v>288</v>
      </c>
      <c r="C128" s="49" t="s">
        <v>256</v>
      </c>
      <c r="D128" s="120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46"/>
      <c r="T128" s="147">
        <f t="shared" si="1"/>
        <v>0</v>
      </c>
      <c r="U128" s="148">
        <f t="shared" si="1"/>
        <v>0</v>
      </c>
    </row>
    <row r="129" spans="1:21" s="8" customFormat="1" x14ac:dyDescent="0.25">
      <c r="A129" s="11"/>
      <c r="B129" s="34" t="s">
        <v>289</v>
      </c>
      <c r="C129" s="49" t="s">
        <v>256</v>
      </c>
      <c r="D129" s="120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46"/>
      <c r="T129" s="147">
        <f t="shared" si="1"/>
        <v>0</v>
      </c>
      <c r="U129" s="148">
        <f t="shared" si="1"/>
        <v>0</v>
      </c>
    </row>
    <row r="130" spans="1:21" s="8" customFormat="1" x14ac:dyDescent="0.25">
      <c r="A130" s="11" t="s">
        <v>158</v>
      </c>
      <c r="B130" s="30" t="s">
        <v>155</v>
      </c>
      <c r="C130" s="49" t="s">
        <v>256</v>
      </c>
      <c r="D130" s="120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46"/>
      <c r="T130" s="147">
        <f t="shared" si="1"/>
        <v>0</v>
      </c>
      <c r="U130" s="148">
        <f t="shared" si="1"/>
        <v>0</v>
      </c>
    </row>
    <row r="131" spans="1:21" s="8" customFormat="1" x14ac:dyDescent="0.25">
      <c r="A131" s="11" t="s">
        <v>159</v>
      </c>
      <c r="B131" s="30" t="s">
        <v>154</v>
      </c>
      <c r="C131" s="49" t="s">
        <v>256</v>
      </c>
      <c r="D131" s="120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46"/>
      <c r="T131" s="147">
        <f t="shared" si="1"/>
        <v>0</v>
      </c>
      <c r="U131" s="148">
        <f t="shared" si="1"/>
        <v>0</v>
      </c>
    </row>
    <row r="132" spans="1:21" s="8" customFormat="1" ht="25.5" x14ac:dyDescent="0.25">
      <c r="A132" s="11" t="s">
        <v>293</v>
      </c>
      <c r="B132" s="30" t="s">
        <v>291</v>
      </c>
      <c r="C132" s="49" t="s">
        <v>256</v>
      </c>
      <c r="D132" s="120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46"/>
      <c r="T132" s="147">
        <f t="shared" si="1"/>
        <v>0</v>
      </c>
      <c r="U132" s="148">
        <f t="shared" si="1"/>
        <v>0</v>
      </c>
    </row>
    <row r="133" spans="1:21" s="8" customFormat="1" x14ac:dyDescent="0.25">
      <c r="A133" s="11" t="s">
        <v>294</v>
      </c>
      <c r="B133" s="30" t="s">
        <v>292</v>
      </c>
      <c r="C133" s="49" t="s">
        <v>256</v>
      </c>
      <c r="D133" s="120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46"/>
      <c r="T133" s="147">
        <f t="shared" si="1"/>
        <v>0</v>
      </c>
      <c r="U133" s="148">
        <f t="shared" si="1"/>
        <v>0</v>
      </c>
    </row>
    <row r="134" spans="1:21" s="19" customFormat="1" x14ac:dyDescent="0.25">
      <c r="A134" s="12" t="s">
        <v>53</v>
      </c>
      <c r="B134" s="29" t="s">
        <v>20</v>
      </c>
      <c r="C134" s="50" t="s">
        <v>256</v>
      </c>
      <c r="D134" s="124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0"/>
      <c r="T134" s="151">
        <f t="shared" si="1"/>
        <v>0</v>
      </c>
      <c r="U134" s="152">
        <f t="shared" si="1"/>
        <v>0</v>
      </c>
    </row>
    <row r="135" spans="1:21" s="19" customFormat="1" x14ac:dyDescent="0.25">
      <c r="A135" s="11" t="s">
        <v>54</v>
      </c>
      <c r="B135" s="30" t="s">
        <v>290</v>
      </c>
      <c r="C135" s="49" t="s">
        <v>256</v>
      </c>
      <c r="D135" s="124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0"/>
      <c r="T135" s="147">
        <f t="shared" si="1"/>
        <v>0</v>
      </c>
      <c r="U135" s="148">
        <f t="shared" si="1"/>
        <v>0</v>
      </c>
    </row>
    <row r="136" spans="1:21" s="19" customFormat="1" x14ac:dyDescent="0.25">
      <c r="A136" s="11" t="s">
        <v>55</v>
      </c>
      <c r="B136" s="34" t="s">
        <v>288</v>
      </c>
      <c r="C136" s="49" t="s">
        <v>256</v>
      </c>
      <c r="D136" s="124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0"/>
      <c r="T136" s="147">
        <f t="shared" si="1"/>
        <v>0</v>
      </c>
      <c r="U136" s="148">
        <f t="shared" si="1"/>
        <v>0</v>
      </c>
    </row>
    <row r="137" spans="1:21" s="19" customFormat="1" x14ac:dyDescent="0.25">
      <c r="A137" s="11"/>
      <c r="B137" s="34" t="s">
        <v>289</v>
      </c>
      <c r="C137" s="49" t="s">
        <v>256</v>
      </c>
      <c r="D137" s="124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0"/>
      <c r="T137" s="147">
        <f t="shared" si="1"/>
        <v>0</v>
      </c>
      <c r="U137" s="148">
        <f t="shared" si="1"/>
        <v>0</v>
      </c>
    </row>
    <row r="138" spans="1:21" s="19" customFormat="1" x14ac:dyDescent="0.25">
      <c r="A138" s="11"/>
      <c r="B138" s="34" t="s">
        <v>289</v>
      </c>
      <c r="C138" s="49" t="s">
        <v>256</v>
      </c>
      <c r="D138" s="124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0"/>
      <c r="T138" s="147">
        <f t="shared" si="1"/>
        <v>0</v>
      </c>
      <c r="U138" s="148">
        <f t="shared" si="1"/>
        <v>0</v>
      </c>
    </row>
    <row r="139" spans="1:21" s="19" customFormat="1" x14ac:dyDescent="0.25">
      <c r="A139" s="11" t="s">
        <v>56</v>
      </c>
      <c r="B139" s="30" t="s">
        <v>161</v>
      </c>
      <c r="C139" s="49" t="s">
        <v>256</v>
      </c>
      <c r="D139" s="124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0"/>
      <c r="T139" s="147">
        <f t="shared" si="1"/>
        <v>0</v>
      </c>
      <c r="U139" s="148">
        <f t="shared" si="1"/>
        <v>0</v>
      </c>
    </row>
    <row r="140" spans="1:21" s="19" customFormat="1" x14ac:dyDescent="0.25">
      <c r="A140" s="11" t="s">
        <v>162</v>
      </c>
      <c r="B140" s="30" t="s">
        <v>39</v>
      </c>
      <c r="C140" s="49" t="s">
        <v>256</v>
      </c>
      <c r="D140" s="124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0"/>
      <c r="T140" s="147">
        <f t="shared" si="1"/>
        <v>0</v>
      </c>
      <c r="U140" s="148">
        <f t="shared" si="1"/>
        <v>0</v>
      </c>
    </row>
    <row r="141" spans="1:21" s="19" customFormat="1" x14ac:dyDescent="0.25">
      <c r="A141" s="11" t="s">
        <v>295</v>
      </c>
      <c r="B141" s="30" t="s">
        <v>296</v>
      </c>
      <c r="C141" s="49" t="s">
        <v>256</v>
      </c>
      <c r="D141" s="124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0"/>
      <c r="T141" s="147">
        <f t="shared" si="1"/>
        <v>0</v>
      </c>
      <c r="U141" s="148">
        <f t="shared" si="1"/>
        <v>0</v>
      </c>
    </row>
    <row r="142" spans="1:21" s="19" customFormat="1" ht="25.5" x14ac:dyDescent="0.25">
      <c r="A142" s="12" t="s">
        <v>124</v>
      </c>
      <c r="B142" s="29" t="s">
        <v>163</v>
      </c>
      <c r="C142" s="50" t="s">
        <v>256</v>
      </c>
      <c r="D142" s="124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0"/>
      <c r="T142" s="151">
        <f t="shared" si="1"/>
        <v>0</v>
      </c>
      <c r="U142" s="152">
        <f t="shared" si="1"/>
        <v>0</v>
      </c>
    </row>
    <row r="143" spans="1:21" s="8" customFormat="1" ht="25.5" x14ac:dyDescent="0.25">
      <c r="A143" s="11" t="s">
        <v>139</v>
      </c>
      <c r="B143" s="118" t="s">
        <v>141</v>
      </c>
      <c r="C143" s="49" t="s">
        <v>256</v>
      </c>
      <c r="D143" s="120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46"/>
      <c r="T143" s="147">
        <f t="shared" si="1"/>
        <v>0</v>
      </c>
      <c r="U143" s="148">
        <f t="shared" si="1"/>
        <v>0</v>
      </c>
    </row>
    <row r="144" spans="1:21" s="8" customFormat="1" x14ac:dyDescent="0.25">
      <c r="A144" s="11" t="s">
        <v>140</v>
      </c>
      <c r="B144" s="30" t="s">
        <v>142</v>
      </c>
      <c r="C144" s="49" t="s">
        <v>256</v>
      </c>
      <c r="D144" s="120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46"/>
      <c r="T144" s="147">
        <f t="shared" si="1"/>
        <v>0</v>
      </c>
      <c r="U144" s="148">
        <f t="shared" si="1"/>
        <v>0</v>
      </c>
    </row>
    <row r="145" spans="1:21" s="19" customFormat="1" ht="25.5" x14ac:dyDescent="0.25">
      <c r="A145" s="12" t="s">
        <v>125</v>
      </c>
      <c r="B145" s="29" t="s">
        <v>164</v>
      </c>
      <c r="C145" s="50" t="s">
        <v>256</v>
      </c>
      <c r="D145" s="124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0"/>
      <c r="T145" s="151">
        <f t="shared" si="1"/>
        <v>0</v>
      </c>
      <c r="U145" s="152">
        <f t="shared" si="1"/>
        <v>0</v>
      </c>
    </row>
    <row r="146" spans="1:21" s="8" customFormat="1" ht="25.5" x14ac:dyDescent="0.25">
      <c r="A146" s="11" t="s">
        <v>143</v>
      </c>
      <c r="B146" s="118" t="s">
        <v>145</v>
      </c>
      <c r="C146" s="49" t="s">
        <v>256</v>
      </c>
      <c r="D146" s="120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46"/>
      <c r="T146" s="147">
        <f t="shared" si="1"/>
        <v>0</v>
      </c>
      <c r="U146" s="148">
        <f t="shared" si="1"/>
        <v>0</v>
      </c>
    </row>
    <row r="147" spans="1:21" s="8" customFormat="1" x14ac:dyDescent="0.25">
      <c r="A147" s="11" t="s">
        <v>144</v>
      </c>
      <c r="B147" s="30" t="s">
        <v>142</v>
      </c>
      <c r="C147" s="49" t="s">
        <v>256</v>
      </c>
      <c r="D147" s="120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46"/>
      <c r="T147" s="147">
        <f t="shared" si="1"/>
        <v>0</v>
      </c>
      <c r="U147" s="148">
        <f t="shared" si="1"/>
        <v>0</v>
      </c>
    </row>
    <row r="148" spans="1:21" s="19" customFormat="1" ht="30.75" customHeight="1" x14ac:dyDescent="0.25">
      <c r="A148" s="12" t="s">
        <v>126</v>
      </c>
      <c r="B148" s="29" t="s">
        <v>165</v>
      </c>
      <c r="C148" s="50" t="s">
        <v>256</v>
      </c>
      <c r="D148" s="124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0"/>
      <c r="T148" s="151">
        <f t="shared" si="1"/>
        <v>0</v>
      </c>
      <c r="U148" s="152">
        <f t="shared" si="1"/>
        <v>0</v>
      </c>
    </row>
    <row r="149" spans="1:21" s="19" customFormat="1" x14ac:dyDescent="0.25">
      <c r="A149" s="12" t="s">
        <v>166</v>
      </c>
      <c r="B149" s="29" t="s">
        <v>270</v>
      </c>
      <c r="C149" s="50" t="s">
        <v>256</v>
      </c>
      <c r="D149" s="124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0"/>
      <c r="T149" s="151">
        <f t="shared" si="1"/>
        <v>0</v>
      </c>
      <c r="U149" s="152">
        <f t="shared" si="1"/>
        <v>0</v>
      </c>
    </row>
    <row r="150" spans="1:21" s="19" customFormat="1" x14ac:dyDescent="0.25">
      <c r="A150" s="12" t="s">
        <v>167</v>
      </c>
      <c r="B150" s="29" t="s">
        <v>272</v>
      </c>
      <c r="C150" s="50" t="s">
        <v>256</v>
      </c>
      <c r="D150" s="124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0"/>
      <c r="T150" s="151">
        <f t="shared" si="1"/>
        <v>0</v>
      </c>
      <c r="U150" s="152">
        <f t="shared" si="1"/>
        <v>0</v>
      </c>
    </row>
    <row r="151" spans="1:21" s="19" customFormat="1" x14ac:dyDescent="0.25">
      <c r="A151" s="12" t="s">
        <v>168</v>
      </c>
      <c r="B151" s="29" t="s">
        <v>21</v>
      </c>
      <c r="C151" s="50" t="s">
        <v>256</v>
      </c>
      <c r="D151" s="124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0"/>
      <c r="T151" s="151">
        <f t="shared" si="1"/>
        <v>0</v>
      </c>
      <c r="U151" s="152">
        <f t="shared" si="1"/>
        <v>0</v>
      </c>
    </row>
    <row r="152" spans="1:21" s="19" customFormat="1" ht="16.5" thickBot="1" x14ac:dyDescent="0.3">
      <c r="A152" s="28" t="s">
        <v>271</v>
      </c>
      <c r="B152" s="54" t="s">
        <v>22</v>
      </c>
      <c r="C152" s="55" t="s">
        <v>256</v>
      </c>
      <c r="D152" s="13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4"/>
      <c r="T152" s="165">
        <f t="shared" si="1"/>
        <v>0</v>
      </c>
      <c r="U152" s="166">
        <f t="shared" si="1"/>
        <v>0</v>
      </c>
    </row>
    <row r="153" spans="1:21" s="8" customFormat="1" ht="16.5" thickBot="1" x14ac:dyDescent="0.3">
      <c r="A153" s="56"/>
      <c r="B153" s="57" t="s">
        <v>15</v>
      </c>
      <c r="C153" s="58"/>
      <c r="D153" s="136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8"/>
      <c r="T153" s="169">
        <f t="shared" si="1"/>
        <v>0</v>
      </c>
      <c r="U153" s="170">
        <f t="shared" si="1"/>
        <v>0</v>
      </c>
    </row>
    <row r="154" spans="1:21" s="19" customFormat="1" x14ac:dyDescent="0.25">
      <c r="A154" s="39">
        <v>1</v>
      </c>
      <c r="B154" s="40" t="s">
        <v>16</v>
      </c>
      <c r="C154" s="48" t="s">
        <v>256</v>
      </c>
      <c r="D154" s="13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41"/>
      <c r="T154" s="142">
        <f t="shared" si="1"/>
        <v>0</v>
      </c>
      <c r="U154" s="143">
        <f t="shared" si="1"/>
        <v>0</v>
      </c>
    </row>
    <row r="155" spans="1:21" s="19" customFormat="1" x14ac:dyDescent="0.25">
      <c r="A155" s="12" t="s">
        <v>47</v>
      </c>
      <c r="B155" s="29" t="s">
        <v>169</v>
      </c>
      <c r="C155" s="50" t="s">
        <v>256</v>
      </c>
      <c r="D155" s="124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0"/>
      <c r="T155" s="151">
        <f t="shared" si="1"/>
        <v>0</v>
      </c>
      <c r="U155" s="152">
        <f t="shared" si="1"/>
        <v>0</v>
      </c>
    </row>
    <row r="156" spans="1:21" s="19" customFormat="1" x14ac:dyDescent="0.25">
      <c r="A156" s="12" t="s">
        <v>50</v>
      </c>
      <c r="B156" s="29" t="s">
        <v>170</v>
      </c>
      <c r="C156" s="50" t="s">
        <v>256</v>
      </c>
      <c r="D156" s="124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0"/>
      <c r="T156" s="151">
        <f t="shared" si="1"/>
        <v>0</v>
      </c>
      <c r="U156" s="152">
        <f t="shared" si="1"/>
        <v>0</v>
      </c>
    </row>
    <row r="157" spans="1:21" s="19" customFormat="1" x14ac:dyDescent="0.25">
      <c r="A157" s="12" t="s">
        <v>51</v>
      </c>
      <c r="B157" s="29" t="s">
        <v>171</v>
      </c>
      <c r="C157" s="50" t="s">
        <v>256</v>
      </c>
      <c r="D157" s="124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0"/>
      <c r="T157" s="151">
        <f t="shared" si="1"/>
        <v>0</v>
      </c>
      <c r="U157" s="152">
        <f t="shared" si="1"/>
        <v>0</v>
      </c>
    </row>
    <row r="158" spans="1:21" s="8" customFormat="1" x14ac:dyDescent="0.25">
      <c r="A158" s="11" t="s">
        <v>148</v>
      </c>
      <c r="B158" s="30" t="s">
        <v>172</v>
      </c>
      <c r="C158" s="49" t="s">
        <v>256</v>
      </c>
      <c r="D158" s="120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6"/>
      <c r="T158" s="147">
        <f t="shared" si="1"/>
        <v>0</v>
      </c>
      <c r="U158" s="148">
        <f t="shared" si="1"/>
        <v>0</v>
      </c>
    </row>
    <row r="159" spans="1:21" s="8" customFormat="1" x14ac:dyDescent="0.25">
      <c r="A159" s="11" t="s">
        <v>151</v>
      </c>
      <c r="B159" s="30" t="s">
        <v>173</v>
      </c>
      <c r="C159" s="49" t="s">
        <v>256</v>
      </c>
      <c r="D159" s="120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6"/>
      <c r="T159" s="147">
        <f t="shared" si="1"/>
        <v>0</v>
      </c>
      <c r="U159" s="148">
        <f t="shared" si="1"/>
        <v>0</v>
      </c>
    </row>
    <row r="160" spans="1:21" s="8" customFormat="1" x14ac:dyDescent="0.25">
      <c r="A160" s="11" t="s">
        <v>152</v>
      </c>
      <c r="B160" s="30" t="s">
        <v>174</v>
      </c>
      <c r="C160" s="49" t="s">
        <v>256</v>
      </c>
      <c r="D160" s="120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6"/>
      <c r="T160" s="147">
        <f t="shared" si="1"/>
        <v>0</v>
      </c>
      <c r="U160" s="148">
        <f t="shared" si="1"/>
        <v>0</v>
      </c>
    </row>
    <row r="161" spans="1:21" s="19" customFormat="1" x14ac:dyDescent="0.25">
      <c r="A161" s="12" t="s">
        <v>52</v>
      </c>
      <c r="B161" s="29" t="s">
        <v>160</v>
      </c>
      <c r="C161" s="50" t="s">
        <v>256</v>
      </c>
      <c r="D161" s="124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0"/>
      <c r="T161" s="151">
        <f t="shared" ref="T161:U191" si="2">H161+J161+L161+N161+P161+R161</f>
        <v>0</v>
      </c>
      <c r="U161" s="152">
        <f t="shared" si="2"/>
        <v>0</v>
      </c>
    </row>
    <row r="162" spans="1:21" s="19" customFormat="1" x14ac:dyDescent="0.25">
      <c r="A162" s="12" t="s">
        <v>53</v>
      </c>
      <c r="B162" s="29" t="s">
        <v>175</v>
      </c>
      <c r="C162" s="50"/>
      <c r="D162" s="124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0"/>
      <c r="T162" s="151">
        <f t="shared" si="2"/>
        <v>0</v>
      </c>
      <c r="U162" s="152">
        <f t="shared" si="2"/>
        <v>0</v>
      </c>
    </row>
    <row r="163" spans="1:21" s="19" customFormat="1" x14ac:dyDescent="0.25">
      <c r="A163" s="12" t="s">
        <v>124</v>
      </c>
      <c r="B163" s="29" t="s">
        <v>176</v>
      </c>
      <c r="C163" s="50" t="s">
        <v>256</v>
      </c>
      <c r="D163" s="124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0"/>
      <c r="T163" s="151">
        <f t="shared" si="2"/>
        <v>0</v>
      </c>
      <c r="U163" s="152">
        <f t="shared" si="2"/>
        <v>0</v>
      </c>
    </row>
    <row r="164" spans="1:21" s="8" customFormat="1" ht="25.5" x14ac:dyDescent="0.25">
      <c r="A164" s="11" t="s">
        <v>139</v>
      </c>
      <c r="B164" s="118" t="s">
        <v>177</v>
      </c>
      <c r="C164" s="49" t="s">
        <v>256</v>
      </c>
      <c r="D164" s="120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6"/>
      <c r="T164" s="147">
        <f t="shared" si="2"/>
        <v>0</v>
      </c>
      <c r="U164" s="148">
        <f t="shared" si="2"/>
        <v>0</v>
      </c>
    </row>
    <row r="165" spans="1:21" s="8" customFormat="1" x14ac:dyDescent="0.25">
      <c r="A165" s="11"/>
      <c r="B165" s="34" t="s">
        <v>179</v>
      </c>
      <c r="C165" s="49" t="s">
        <v>256</v>
      </c>
      <c r="D165" s="120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6"/>
      <c r="T165" s="147">
        <f t="shared" si="2"/>
        <v>0</v>
      </c>
      <c r="U165" s="148">
        <f t="shared" si="2"/>
        <v>0</v>
      </c>
    </row>
    <row r="166" spans="1:21" s="8" customFormat="1" x14ac:dyDescent="0.25">
      <c r="A166" s="11" t="s">
        <v>140</v>
      </c>
      <c r="B166" s="30" t="s">
        <v>178</v>
      </c>
      <c r="C166" s="49" t="s">
        <v>256</v>
      </c>
      <c r="D166" s="120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6"/>
      <c r="T166" s="147">
        <f t="shared" si="2"/>
        <v>0</v>
      </c>
      <c r="U166" s="148">
        <f t="shared" si="2"/>
        <v>0</v>
      </c>
    </row>
    <row r="167" spans="1:21" s="8" customFormat="1" x14ac:dyDescent="0.25">
      <c r="A167" s="11"/>
      <c r="B167" s="34" t="s">
        <v>179</v>
      </c>
      <c r="C167" s="49" t="s">
        <v>256</v>
      </c>
      <c r="D167" s="120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6"/>
      <c r="T167" s="147">
        <f t="shared" si="2"/>
        <v>0</v>
      </c>
      <c r="U167" s="148">
        <f t="shared" si="2"/>
        <v>0</v>
      </c>
    </row>
    <row r="168" spans="1:21" s="19" customFormat="1" x14ac:dyDescent="0.25">
      <c r="A168" s="12" t="s">
        <v>125</v>
      </c>
      <c r="B168" s="29" t="s">
        <v>180</v>
      </c>
      <c r="C168" s="50" t="s">
        <v>256</v>
      </c>
      <c r="D168" s="124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0"/>
      <c r="T168" s="151">
        <f t="shared" si="2"/>
        <v>0</v>
      </c>
      <c r="U168" s="152">
        <f t="shared" si="2"/>
        <v>0</v>
      </c>
    </row>
    <row r="169" spans="1:21" s="19" customFormat="1" x14ac:dyDescent="0.25">
      <c r="A169" s="11" t="s">
        <v>143</v>
      </c>
      <c r="B169" s="30" t="s">
        <v>181</v>
      </c>
      <c r="C169" s="49" t="s">
        <v>256</v>
      </c>
      <c r="D169" s="124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0"/>
      <c r="T169" s="147">
        <f t="shared" si="2"/>
        <v>0</v>
      </c>
      <c r="U169" s="148">
        <f t="shared" si="2"/>
        <v>0</v>
      </c>
    </row>
    <row r="170" spans="1:21" s="19" customFormat="1" x14ac:dyDescent="0.25">
      <c r="A170" s="11"/>
      <c r="B170" s="34" t="s">
        <v>179</v>
      </c>
      <c r="C170" s="49" t="s">
        <v>256</v>
      </c>
      <c r="D170" s="124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0"/>
      <c r="T170" s="147">
        <f t="shared" si="2"/>
        <v>0</v>
      </c>
      <c r="U170" s="148">
        <f t="shared" si="2"/>
        <v>0</v>
      </c>
    </row>
    <row r="171" spans="1:21" s="19" customFormat="1" x14ac:dyDescent="0.25">
      <c r="A171" s="11" t="s">
        <v>144</v>
      </c>
      <c r="B171" s="30" t="s">
        <v>182</v>
      </c>
      <c r="C171" s="49" t="s">
        <v>256</v>
      </c>
      <c r="D171" s="124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0"/>
      <c r="T171" s="147">
        <f t="shared" si="2"/>
        <v>0</v>
      </c>
      <c r="U171" s="148">
        <f t="shared" si="2"/>
        <v>0</v>
      </c>
    </row>
    <row r="172" spans="1:21" s="19" customFormat="1" x14ac:dyDescent="0.25">
      <c r="A172" s="11"/>
      <c r="B172" s="30" t="s">
        <v>183</v>
      </c>
      <c r="C172" s="49" t="s">
        <v>256</v>
      </c>
      <c r="D172" s="124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0"/>
      <c r="T172" s="147">
        <f t="shared" si="2"/>
        <v>0</v>
      </c>
      <c r="U172" s="148">
        <f t="shared" si="2"/>
        <v>0</v>
      </c>
    </row>
    <row r="173" spans="1:21" s="19" customFormat="1" x14ac:dyDescent="0.25">
      <c r="A173" s="11"/>
      <c r="B173" s="34" t="s">
        <v>179</v>
      </c>
      <c r="C173" s="49" t="s">
        <v>256</v>
      </c>
      <c r="D173" s="124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0"/>
      <c r="T173" s="147">
        <f t="shared" si="2"/>
        <v>0</v>
      </c>
      <c r="U173" s="148">
        <f t="shared" si="2"/>
        <v>0</v>
      </c>
    </row>
    <row r="174" spans="1:21" s="19" customFormat="1" x14ac:dyDescent="0.25">
      <c r="A174" s="11"/>
      <c r="B174" s="30" t="s">
        <v>184</v>
      </c>
      <c r="C174" s="49" t="s">
        <v>256</v>
      </c>
      <c r="D174" s="124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0"/>
      <c r="T174" s="147">
        <f t="shared" si="2"/>
        <v>0</v>
      </c>
      <c r="U174" s="148">
        <f t="shared" si="2"/>
        <v>0</v>
      </c>
    </row>
    <row r="175" spans="1:21" s="19" customFormat="1" x14ac:dyDescent="0.25">
      <c r="A175" s="11"/>
      <c r="B175" s="34" t="s">
        <v>179</v>
      </c>
      <c r="C175" s="49" t="s">
        <v>256</v>
      </c>
      <c r="D175" s="124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0"/>
      <c r="T175" s="147">
        <f t="shared" si="2"/>
        <v>0</v>
      </c>
      <c r="U175" s="148">
        <f t="shared" si="2"/>
        <v>0</v>
      </c>
    </row>
    <row r="176" spans="1:21" s="19" customFormat="1" x14ac:dyDescent="0.25">
      <c r="A176" s="11" t="s">
        <v>198</v>
      </c>
      <c r="B176" s="30" t="s">
        <v>185</v>
      </c>
      <c r="C176" s="49" t="s">
        <v>256</v>
      </c>
      <c r="D176" s="124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0"/>
      <c r="T176" s="147">
        <f t="shared" si="2"/>
        <v>0</v>
      </c>
      <c r="U176" s="148">
        <f t="shared" si="2"/>
        <v>0</v>
      </c>
    </row>
    <row r="177" spans="1:21" s="19" customFormat="1" x14ac:dyDescent="0.25">
      <c r="A177" s="11"/>
      <c r="B177" s="34" t="s">
        <v>179</v>
      </c>
      <c r="C177" s="49" t="s">
        <v>256</v>
      </c>
      <c r="D177" s="124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0"/>
      <c r="T177" s="147">
        <f t="shared" si="2"/>
        <v>0</v>
      </c>
      <c r="U177" s="148">
        <f t="shared" si="2"/>
        <v>0</v>
      </c>
    </row>
    <row r="178" spans="1:21" s="19" customFormat="1" x14ac:dyDescent="0.25">
      <c r="A178" s="11" t="s">
        <v>199</v>
      </c>
      <c r="B178" s="30" t="s">
        <v>186</v>
      </c>
      <c r="C178" s="49" t="s">
        <v>256</v>
      </c>
      <c r="D178" s="124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0"/>
      <c r="T178" s="147">
        <f t="shared" si="2"/>
        <v>0</v>
      </c>
      <c r="U178" s="148">
        <f t="shared" si="2"/>
        <v>0</v>
      </c>
    </row>
    <row r="179" spans="1:21" s="19" customFormat="1" x14ac:dyDescent="0.25">
      <c r="A179" s="11"/>
      <c r="B179" s="34" t="s">
        <v>179</v>
      </c>
      <c r="C179" s="49" t="s">
        <v>256</v>
      </c>
      <c r="D179" s="124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0"/>
      <c r="T179" s="147">
        <f t="shared" si="2"/>
        <v>0</v>
      </c>
      <c r="U179" s="148">
        <f t="shared" si="2"/>
        <v>0</v>
      </c>
    </row>
    <row r="180" spans="1:21" s="19" customFormat="1" x14ac:dyDescent="0.25">
      <c r="A180" s="11" t="s">
        <v>200</v>
      </c>
      <c r="B180" s="30" t="s">
        <v>187</v>
      </c>
      <c r="C180" s="49" t="s">
        <v>256</v>
      </c>
      <c r="D180" s="124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0"/>
      <c r="T180" s="147">
        <f t="shared" si="2"/>
        <v>0</v>
      </c>
      <c r="U180" s="148">
        <f t="shared" si="2"/>
        <v>0</v>
      </c>
    </row>
    <row r="181" spans="1:21" s="19" customFormat="1" x14ac:dyDescent="0.25">
      <c r="A181" s="11"/>
      <c r="B181" s="34" t="s">
        <v>179</v>
      </c>
      <c r="C181" s="49" t="s">
        <v>256</v>
      </c>
      <c r="D181" s="124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0"/>
      <c r="T181" s="147">
        <f t="shared" si="2"/>
        <v>0</v>
      </c>
      <c r="U181" s="148">
        <f t="shared" si="2"/>
        <v>0</v>
      </c>
    </row>
    <row r="182" spans="1:21" s="19" customFormat="1" x14ac:dyDescent="0.25">
      <c r="A182" s="11" t="s">
        <v>201</v>
      </c>
      <c r="B182" s="30" t="s">
        <v>188</v>
      </c>
      <c r="C182" s="49" t="s">
        <v>256</v>
      </c>
      <c r="D182" s="124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0"/>
      <c r="T182" s="147">
        <f t="shared" si="2"/>
        <v>0</v>
      </c>
      <c r="U182" s="148">
        <f t="shared" si="2"/>
        <v>0</v>
      </c>
    </row>
    <row r="183" spans="1:21" s="19" customFormat="1" x14ac:dyDescent="0.25">
      <c r="A183" s="11"/>
      <c r="B183" s="34" t="s">
        <v>179</v>
      </c>
      <c r="C183" s="49" t="s">
        <v>256</v>
      </c>
      <c r="D183" s="124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0"/>
      <c r="T183" s="147">
        <f t="shared" si="2"/>
        <v>0</v>
      </c>
      <c r="U183" s="148">
        <f t="shared" si="2"/>
        <v>0</v>
      </c>
    </row>
    <row r="184" spans="1:21" s="19" customFormat="1" x14ac:dyDescent="0.25">
      <c r="A184" s="11" t="s">
        <v>202</v>
      </c>
      <c r="B184" s="30" t="s">
        <v>189</v>
      </c>
      <c r="C184" s="49" t="s">
        <v>256</v>
      </c>
      <c r="D184" s="124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0"/>
      <c r="T184" s="147">
        <f t="shared" si="2"/>
        <v>0</v>
      </c>
      <c r="U184" s="148">
        <f t="shared" si="2"/>
        <v>0</v>
      </c>
    </row>
    <row r="185" spans="1:21" s="19" customFormat="1" x14ac:dyDescent="0.25">
      <c r="A185" s="11"/>
      <c r="B185" s="34" t="s">
        <v>179</v>
      </c>
      <c r="C185" s="49" t="s">
        <v>256</v>
      </c>
      <c r="D185" s="124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0"/>
      <c r="T185" s="147">
        <f t="shared" si="2"/>
        <v>0</v>
      </c>
      <c r="U185" s="148">
        <f t="shared" si="2"/>
        <v>0</v>
      </c>
    </row>
    <row r="186" spans="1:21" s="19" customFormat="1" x14ac:dyDescent="0.25">
      <c r="A186" s="11" t="s">
        <v>203</v>
      </c>
      <c r="B186" s="30" t="s">
        <v>190</v>
      </c>
      <c r="C186" s="49" t="s">
        <v>256</v>
      </c>
      <c r="D186" s="124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0"/>
      <c r="T186" s="147">
        <f t="shared" si="2"/>
        <v>0</v>
      </c>
      <c r="U186" s="148">
        <f t="shared" si="2"/>
        <v>0</v>
      </c>
    </row>
    <row r="187" spans="1:21" s="19" customFormat="1" x14ac:dyDescent="0.25">
      <c r="A187" s="53"/>
      <c r="B187" s="34" t="s">
        <v>179</v>
      </c>
      <c r="C187" s="49" t="s">
        <v>256</v>
      </c>
      <c r="D187" s="13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4"/>
      <c r="T187" s="201">
        <f t="shared" si="2"/>
        <v>0</v>
      </c>
      <c r="U187" s="202">
        <f t="shared" si="2"/>
        <v>0</v>
      </c>
    </row>
    <row r="188" spans="1:21" s="19" customFormat="1" x14ac:dyDescent="0.25">
      <c r="A188" s="53" t="s">
        <v>204</v>
      </c>
      <c r="B188" s="35" t="s">
        <v>191</v>
      </c>
      <c r="C188" s="49" t="s">
        <v>256</v>
      </c>
      <c r="D188" s="130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4"/>
      <c r="T188" s="201">
        <f t="shared" si="2"/>
        <v>0</v>
      </c>
      <c r="U188" s="202">
        <f t="shared" si="2"/>
        <v>0</v>
      </c>
    </row>
    <row r="189" spans="1:21" s="19" customFormat="1" x14ac:dyDescent="0.25">
      <c r="A189" s="53"/>
      <c r="B189" s="34" t="s">
        <v>179</v>
      </c>
      <c r="C189" s="49" t="s">
        <v>256</v>
      </c>
      <c r="D189" s="130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4"/>
      <c r="T189" s="201">
        <f t="shared" si="2"/>
        <v>0</v>
      </c>
      <c r="U189" s="202">
        <f t="shared" si="2"/>
        <v>0</v>
      </c>
    </row>
    <row r="190" spans="1:21" s="19" customFormat="1" ht="25.5" x14ac:dyDescent="0.25">
      <c r="A190" s="11" t="s">
        <v>205</v>
      </c>
      <c r="B190" s="30" t="s">
        <v>206</v>
      </c>
      <c r="C190" s="49" t="s">
        <v>256</v>
      </c>
      <c r="D190" s="130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4"/>
      <c r="T190" s="201">
        <f t="shared" si="2"/>
        <v>0</v>
      </c>
      <c r="U190" s="202">
        <f t="shared" si="2"/>
        <v>0</v>
      </c>
    </row>
    <row r="191" spans="1:21" s="19" customFormat="1" x14ac:dyDescent="0.25">
      <c r="A191" s="66"/>
      <c r="B191" s="34" t="s">
        <v>179</v>
      </c>
      <c r="C191" s="49" t="s">
        <v>256</v>
      </c>
      <c r="D191" s="130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4"/>
      <c r="T191" s="201">
        <f t="shared" si="2"/>
        <v>0</v>
      </c>
      <c r="U191" s="202">
        <f t="shared" si="2"/>
        <v>0</v>
      </c>
    </row>
    <row r="192" spans="1:21" s="19" customFormat="1" ht="16.5" thickBot="1" x14ac:dyDescent="0.3">
      <c r="A192" s="188">
        <v>9</v>
      </c>
      <c r="B192" s="36" t="s">
        <v>197</v>
      </c>
      <c r="C192" s="200" t="s">
        <v>64</v>
      </c>
      <c r="D192" s="13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5"/>
    </row>
    <row r="193" spans="1:21" s="8" customFormat="1" ht="15.6" customHeight="1" thickBot="1" x14ac:dyDescent="0.3">
      <c r="A193" s="62"/>
      <c r="B193" s="63" t="s">
        <v>65</v>
      </c>
      <c r="C193" s="58"/>
      <c r="D193" s="59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7"/>
      <c r="T193" s="178"/>
      <c r="U193" s="179"/>
    </row>
    <row r="194" spans="1:21" s="8" customFormat="1" ht="15.6" customHeight="1" x14ac:dyDescent="0.25">
      <c r="A194" s="60">
        <v>1</v>
      </c>
      <c r="B194" s="40" t="s">
        <v>70</v>
      </c>
      <c r="C194" s="61"/>
      <c r="D194" s="133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1"/>
      <c r="T194" s="182"/>
      <c r="U194" s="183"/>
    </row>
    <row r="195" spans="1:21" s="194" customFormat="1" ht="25.5" x14ac:dyDescent="0.25">
      <c r="A195" s="12"/>
      <c r="B195" s="29" t="s">
        <v>192</v>
      </c>
      <c r="C195" s="50" t="s">
        <v>72</v>
      </c>
      <c r="D195" s="195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7"/>
      <c r="T195" s="198">
        <f t="shared" ref="T195:U197" si="3">H195+J195+L195+N195+P195+R195</f>
        <v>0</v>
      </c>
      <c r="U195" s="199">
        <f t="shared" si="3"/>
        <v>0</v>
      </c>
    </row>
    <row r="196" spans="1:21" x14ac:dyDescent="0.25">
      <c r="A196" s="11"/>
      <c r="B196" s="30" t="s">
        <v>193</v>
      </c>
      <c r="C196" s="49" t="s">
        <v>72</v>
      </c>
      <c r="D196" s="13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  <c r="O196" s="184"/>
      <c r="P196" s="184"/>
      <c r="Q196" s="184"/>
      <c r="R196" s="184"/>
      <c r="S196" s="185"/>
      <c r="T196" s="186">
        <f t="shared" si="3"/>
        <v>0</v>
      </c>
      <c r="U196" s="187">
        <f t="shared" si="3"/>
        <v>0</v>
      </c>
    </row>
    <row r="197" spans="1:21" x14ac:dyDescent="0.25">
      <c r="A197" s="11"/>
      <c r="B197" s="30" t="s">
        <v>77</v>
      </c>
      <c r="C197" s="49" t="s">
        <v>72</v>
      </c>
      <c r="D197" s="13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5"/>
      <c r="T197" s="186">
        <f t="shared" si="3"/>
        <v>0</v>
      </c>
      <c r="U197" s="187">
        <f t="shared" si="3"/>
        <v>0</v>
      </c>
    </row>
    <row r="198" spans="1:21" s="194" customFormat="1" x14ac:dyDescent="0.25">
      <c r="A198" s="12"/>
      <c r="B198" s="29" t="s">
        <v>194</v>
      </c>
      <c r="C198" s="50" t="s">
        <v>73</v>
      </c>
      <c r="D198" s="195"/>
      <c r="E198" s="196"/>
      <c r="F198" s="196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7"/>
      <c r="T198" s="198">
        <f>(H198+J198+L198+N198+P198+R198)/5</f>
        <v>0</v>
      </c>
      <c r="U198" s="199">
        <f>(I198+K198+M198+O198+Q198+S198)/6</f>
        <v>0</v>
      </c>
    </row>
    <row r="199" spans="1:21" x14ac:dyDescent="0.25">
      <c r="A199" s="11"/>
      <c r="B199" s="30" t="s">
        <v>195</v>
      </c>
      <c r="C199" s="49" t="s">
        <v>73</v>
      </c>
      <c r="D199" s="13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5"/>
      <c r="T199" s="186">
        <f>(H199+J199+L199+N199+P199+R199)/5</f>
        <v>0</v>
      </c>
      <c r="U199" s="187">
        <f>(I199+K199+M199+O199+Q199+S199)/6</f>
        <v>0</v>
      </c>
    </row>
    <row r="200" spans="1:21" s="194" customFormat="1" ht="25.5" x14ac:dyDescent="0.25">
      <c r="A200" s="12"/>
      <c r="B200" s="29" t="s">
        <v>196</v>
      </c>
      <c r="C200" s="50" t="s">
        <v>74</v>
      </c>
      <c r="D200" s="195"/>
      <c r="E200" s="196"/>
      <c r="F200" s="196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7"/>
      <c r="T200" s="198">
        <f>(H200+J200+L200+N200+P200+R200)/5</f>
        <v>0</v>
      </c>
      <c r="U200" s="199">
        <f>(I200+K200+M200+O200+Q200+S200)/6</f>
        <v>0</v>
      </c>
    </row>
    <row r="201" spans="1:21" x14ac:dyDescent="0.25">
      <c r="A201" s="11"/>
      <c r="B201" s="29" t="s">
        <v>297</v>
      </c>
      <c r="C201" s="50" t="s">
        <v>256</v>
      </c>
      <c r="D201" s="13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5"/>
      <c r="T201" s="186">
        <f t="shared" ref="T201:U201" si="4">H201+J201+L201+N201+P201+R201</f>
        <v>0</v>
      </c>
      <c r="U201" s="187">
        <f t="shared" si="4"/>
        <v>0</v>
      </c>
    </row>
    <row r="202" spans="1:21" x14ac:dyDescent="0.25">
      <c r="A202" s="12">
        <v>2</v>
      </c>
      <c r="B202" s="29" t="s">
        <v>71</v>
      </c>
      <c r="C202" s="49"/>
      <c r="D202" s="13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5"/>
      <c r="T202" s="186"/>
      <c r="U202" s="187"/>
    </row>
    <row r="203" spans="1:21" s="194" customFormat="1" x14ac:dyDescent="0.25">
      <c r="A203" s="12"/>
      <c r="B203" s="29" t="s">
        <v>78</v>
      </c>
      <c r="C203" s="50" t="s">
        <v>73</v>
      </c>
      <c r="D203" s="195" t="s">
        <v>300</v>
      </c>
      <c r="E203" s="196" t="s">
        <v>300</v>
      </c>
      <c r="F203" s="196" t="s">
        <v>300</v>
      </c>
      <c r="G203" s="196" t="s">
        <v>300</v>
      </c>
      <c r="H203" s="196" t="s">
        <v>300</v>
      </c>
      <c r="I203" s="196" t="s">
        <v>300</v>
      </c>
      <c r="J203" s="196" t="s">
        <v>300</v>
      </c>
      <c r="K203" s="196" t="s">
        <v>300</v>
      </c>
      <c r="L203" s="196" t="s">
        <v>300</v>
      </c>
      <c r="M203" s="196" t="s">
        <v>300</v>
      </c>
      <c r="N203" s="196" t="s">
        <v>300</v>
      </c>
      <c r="O203" s="196" t="s">
        <v>300</v>
      </c>
      <c r="P203" s="196" t="s">
        <v>300</v>
      </c>
      <c r="Q203" s="196" t="s">
        <v>300</v>
      </c>
      <c r="R203" s="196" t="s">
        <v>300</v>
      </c>
      <c r="S203" s="197" t="s">
        <v>300</v>
      </c>
      <c r="T203" s="198" t="s">
        <v>300</v>
      </c>
      <c r="U203" s="199" t="s">
        <v>300</v>
      </c>
    </row>
    <row r="204" spans="1:21" x14ac:dyDescent="0.25">
      <c r="A204" s="25"/>
      <c r="B204" s="30" t="s">
        <v>79</v>
      </c>
      <c r="C204" s="49" t="s">
        <v>73</v>
      </c>
      <c r="D204" s="134" t="s">
        <v>300</v>
      </c>
      <c r="E204" s="184" t="s">
        <v>300</v>
      </c>
      <c r="F204" s="184" t="s">
        <v>300</v>
      </c>
      <c r="G204" s="184" t="s">
        <v>300</v>
      </c>
      <c r="H204" s="184" t="s">
        <v>300</v>
      </c>
      <c r="I204" s="184" t="s">
        <v>300</v>
      </c>
      <c r="J204" s="184" t="s">
        <v>300</v>
      </c>
      <c r="K204" s="184" t="s">
        <v>300</v>
      </c>
      <c r="L204" s="184" t="s">
        <v>300</v>
      </c>
      <c r="M204" s="184" t="s">
        <v>300</v>
      </c>
      <c r="N204" s="184" t="s">
        <v>300</v>
      </c>
      <c r="O204" s="184" t="s">
        <v>300</v>
      </c>
      <c r="P204" s="184" t="s">
        <v>300</v>
      </c>
      <c r="Q204" s="184" t="s">
        <v>300</v>
      </c>
      <c r="R204" s="184" t="s">
        <v>300</v>
      </c>
      <c r="S204" s="185" t="s">
        <v>300</v>
      </c>
      <c r="T204" s="186" t="s">
        <v>300</v>
      </c>
      <c r="U204" s="187" t="s">
        <v>300</v>
      </c>
    </row>
    <row r="205" spans="1:21" x14ac:dyDescent="0.25">
      <c r="A205" s="25"/>
      <c r="B205" s="30" t="s">
        <v>80</v>
      </c>
      <c r="C205" s="49" t="s">
        <v>72</v>
      </c>
      <c r="D205" s="134" t="s">
        <v>300</v>
      </c>
      <c r="E205" s="184" t="s">
        <v>300</v>
      </c>
      <c r="F205" s="184" t="s">
        <v>300</v>
      </c>
      <c r="G205" s="184" t="s">
        <v>300</v>
      </c>
      <c r="H205" s="184" t="s">
        <v>300</v>
      </c>
      <c r="I205" s="184" t="s">
        <v>300</v>
      </c>
      <c r="J205" s="184" t="s">
        <v>300</v>
      </c>
      <c r="K205" s="184" t="s">
        <v>300</v>
      </c>
      <c r="L205" s="184" t="s">
        <v>300</v>
      </c>
      <c r="M205" s="184" t="s">
        <v>300</v>
      </c>
      <c r="N205" s="184" t="s">
        <v>300</v>
      </c>
      <c r="O205" s="184" t="s">
        <v>300</v>
      </c>
      <c r="P205" s="184" t="s">
        <v>300</v>
      </c>
      <c r="Q205" s="184" t="s">
        <v>300</v>
      </c>
      <c r="R205" s="184" t="s">
        <v>300</v>
      </c>
      <c r="S205" s="185" t="s">
        <v>300</v>
      </c>
      <c r="T205" s="186" t="s">
        <v>300</v>
      </c>
      <c r="U205" s="187" t="s">
        <v>300</v>
      </c>
    </row>
    <row r="206" spans="1:21" x14ac:dyDescent="0.25">
      <c r="A206" s="25"/>
      <c r="B206" s="29" t="s">
        <v>66</v>
      </c>
      <c r="C206" s="49"/>
      <c r="D206" s="13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5"/>
      <c r="T206" s="186"/>
      <c r="U206" s="187"/>
    </row>
    <row r="207" spans="1:21" x14ac:dyDescent="0.25">
      <c r="A207" s="25"/>
      <c r="B207" s="30" t="s">
        <v>81</v>
      </c>
      <c r="C207" s="49" t="s">
        <v>72</v>
      </c>
      <c r="D207" s="134" t="s">
        <v>300</v>
      </c>
      <c r="E207" s="184" t="s">
        <v>300</v>
      </c>
      <c r="F207" s="184" t="s">
        <v>300</v>
      </c>
      <c r="G207" s="184" t="s">
        <v>300</v>
      </c>
      <c r="H207" s="184" t="s">
        <v>300</v>
      </c>
      <c r="I207" s="184" t="s">
        <v>300</v>
      </c>
      <c r="J207" s="184" t="s">
        <v>300</v>
      </c>
      <c r="K207" s="184" t="s">
        <v>300</v>
      </c>
      <c r="L207" s="184" t="s">
        <v>300</v>
      </c>
      <c r="M207" s="184" t="s">
        <v>300</v>
      </c>
      <c r="N207" s="184" t="s">
        <v>300</v>
      </c>
      <c r="O207" s="184" t="s">
        <v>300</v>
      </c>
      <c r="P207" s="184" t="s">
        <v>300</v>
      </c>
      <c r="Q207" s="184" t="s">
        <v>300</v>
      </c>
      <c r="R207" s="184" t="s">
        <v>300</v>
      </c>
      <c r="S207" s="185" t="s">
        <v>300</v>
      </c>
      <c r="T207" s="186" t="s">
        <v>300</v>
      </c>
      <c r="U207" s="187" t="s">
        <v>300</v>
      </c>
    </row>
    <row r="208" spans="1:21" x14ac:dyDescent="0.25">
      <c r="A208" s="25"/>
      <c r="B208" s="30" t="s">
        <v>82</v>
      </c>
      <c r="C208" s="49" t="s">
        <v>75</v>
      </c>
      <c r="D208" s="134" t="s">
        <v>300</v>
      </c>
      <c r="E208" s="184" t="s">
        <v>300</v>
      </c>
      <c r="F208" s="184" t="s">
        <v>300</v>
      </c>
      <c r="G208" s="184" t="s">
        <v>300</v>
      </c>
      <c r="H208" s="184" t="s">
        <v>300</v>
      </c>
      <c r="I208" s="184" t="s">
        <v>300</v>
      </c>
      <c r="J208" s="184" t="s">
        <v>300</v>
      </c>
      <c r="K208" s="184" t="s">
        <v>300</v>
      </c>
      <c r="L208" s="184" t="s">
        <v>300</v>
      </c>
      <c r="M208" s="184" t="s">
        <v>300</v>
      </c>
      <c r="N208" s="184" t="s">
        <v>300</v>
      </c>
      <c r="O208" s="184" t="s">
        <v>300</v>
      </c>
      <c r="P208" s="184" t="s">
        <v>300</v>
      </c>
      <c r="Q208" s="184" t="s">
        <v>300</v>
      </c>
      <c r="R208" s="184" t="s">
        <v>300</v>
      </c>
      <c r="S208" s="185" t="s">
        <v>300</v>
      </c>
      <c r="T208" s="186" t="s">
        <v>300</v>
      </c>
      <c r="U208" s="187" t="s">
        <v>300</v>
      </c>
    </row>
    <row r="209" spans="1:21" x14ac:dyDescent="0.25">
      <c r="A209" s="25"/>
      <c r="B209" s="30" t="s">
        <v>67</v>
      </c>
      <c r="C209" s="49"/>
      <c r="D209" s="13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5"/>
      <c r="T209" s="186"/>
      <c r="U209" s="187"/>
    </row>
    <row r="210" spans="1:21" x14ac:dyDescent="0.25">
      <c r="A210" s="25"/>
      <c r="B210" s="30" t="s">
        <v>83</v>
      </c>
      <c r="C210" s="49" t="s">
        <v>72</v>
      </c>
      <c r="D210" s="13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5"/>
      <c r="T210" s="186">
        <f t="shared" ref="T210:U210" si="5">H210+J210+L210+N210+P210+R210</f>
        <v>0</v>
      </c>
      <c r="U210" s="187">
        <f t="shared" si="5"/>
        <v>0</v>
      </c>
    </row>
    <row r="211" spans="1:21" x14ac:dyDescent="0.25">
      <c r="A211" s="25"/>
      <c r="B211" s="30" t="s">
        <v>84</v>
      </c>
      <c r="C211" s="49" t="s">
        <v>73</v>
      </c>
      <c r="D211" s="13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5"/>
      <c r="T211" s="186"/>
      <c r="U211" s="187"/>
    </row>
    <row r="212" spans="1:21" x14ac:dyDescent="0.25">
      <c r="A212" s="25"/>
      <c r="B212" s="30" t="s">
        <v>85</v>
      </c>
      <c r="C212" s="49" t="s">
        <v>75</v>
      </c>
      <c r="D212" s="13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5"/>
      <c r="T212" s="186"/>
      <c r="U212" s="187"/>
    </row>
    <row r="213" spans="1:21" x14ac:dyDescent="0.25">
      <c r="A213" s="25"/>
      <c r="B213" s="30" t="s">
        <v>68</v>
      </c>
      <c r="C213" s="49"/>
      <c r="D213" s="13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  <c r="O213" s="184"/>
      <c r="P213" s="184"/>
      <c r="Q213" s="184"/>
      <c r="R213" s="184"/>
      <c r="S213" s="185"/>
      <c r="T213" s="186"/>
      <c r="U213" s="187"/>
    </row>
    <row r="214" spans="1:21" x14ac:dyDescent="0.25">
      <c r="A214" s="25"/>
      <c r="B214" s="30" t="s">
        <v>81</v>
      </c>
      <c r="C214" s="49" t="s">
        <v>72</v>
      </c>
      <c r="D214" s="13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  <c r="O214" s="184"/>
      <c r="P214" s="184"/>
      <c r="Q214" s="184"/>
      <c r="R214" s="184"/>
      <c r="S214" s="185"/>
      <c r="T214" s="186">
        <f t="shared" ref="T214:U214" si="6">H214+J214+L214+N214+P214+R214</f>
        <v>0</v>
      </c>
      <c r="U214" s="187">
        <f t="shared" si="6"/>
        <v>0</v>
      </c>
    </row>
    <row r="215" spans="1:21" x14ac:dyDescent="0.25">
      <c r="A215" s="25"/>
      <c r="B215" s="30" t="s">
        <v>82</v>
      </c>
      <c r="C215" s="49" t="s">
        <v>75</v>
      </c>
      <c r="D215" s="13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  <c r="O215" s="184"/>
      <c r="P215" s="184"/>
      <c r="Q215" s="184"/>
      <c r="R215" s="184"/>
      <c r="S215" s="185"/>
      <c r="T215" s="186"/>
      <c r="U215" s="187"/>
    </row>
    <row r="216" spans="1:21" s="194" customFormat="1" x14ac:dyDescent="0.25">
      <c r="A216" s="24"/>
      <c r="B216" s="29" t="s">
        <v>69</v>
      </c>
      <c r="C216" s="50"/>
      <c r="D216" s="195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7"/>
      <c r="T216" s="198"/>
      <c r="U216" s="199"/>
    </row>
    <row r="217" spans="1:21" x14ac:dyDescent="0.25">
      <c r="A217" s="25"/>
      <c r="B217" s="30" t="s">
        <v>81</v>
      </c>
      <c r="C217" s="49" t="s">
        <v>72</v>
      </c>
      <c r="D217" s="13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4"/>
      <c r="P217" s="184"/>
      <c r="Q217" s="184"/>
      <c r="R217" s="184"/>
      <c r="S217" s="185"/>
      <c r="T217" s="186">
        <f t="shared" ref="T217:U217" si="7">H217+J217+L217+N217+P217+R217</f>
        <v>0</v>
      </c>
      <c r="U217" s="187">
        <f t="shared" si="7"/>
        <v>0</v>
      </c>
    </row>
    <row r="218" spans="1:21" x14ac:dyDescent="0.25">
      <c r="A218" s="25"/>
      <c r="B218" s="30" t="s">
        <v>84</v>
      </c>
      <c r="C218" s="49" t="s">
        <v>73</v>
      </c>
      <c r="D218" s="13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5"/>
      <c r="T218" s="186">
        <f>(H218+J218+L218+N218+P218+R218)/5</f>
        <v>0</v>
      </c>
      <c r="U218" s="187">
        <f>(I218+K218+M218+O218+Q218+S218)/6</f>
        <v>0</v>
      </c>
    </row>
    <row r="219" spans="1:21" x14ac:dyDescent="0.25">
      <c r="A219" s="25"/>
      <c r="B219" s="30" t="s">
        <v>82</v>
      </c>
      <c r="C219" s="49" t="s">
        <v>75</v>
      </c>
      <c r="D219" s="13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5"/>
      <c r="T219" s="186"/>
      <c r="U219" s="187"/>
    </row>
    <row r="220" spans="1:21" s="194" customFormat="1" ht="26.25" thickBot="1" x14ac:dyDescent="0.3">
      <c r="A220" s="64">
        <v>3</v>
      </c>
      <c r="B220" s="65" t="s">
        <v>86</v>
      </c>
      <c r="C220" s="188" t="s">
        <v>76</v>
      </c>
      <c r="D220" s="189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1"/>
      <c r="T220" s="192">
        <f>(H220+J220+L220+N220+P220+R220)/5</f>
        <v>0</v>
      </c>
      <c r="U220" s="193">
        <f>(I220+K220+M220+O220+Q220+S220)/6</f>
        <v>0</v>
      </c>
    </row>
    <row r="223" spans="1:21" x14ac:dyDescent="0.25">
      <c r="A223" s="2"/>
      <c r="B223" s="9" t="s">
        <v>87</v>
      </c>
      <c r="C223" s="2"/>
      <c r="D223" s="2"/>
    </row>
  </sheetData>
  <mergeCells count="17">
    <mergeCell ref="A5:U5"/>
    <mergeCell ref="A7:U7"/>
    <mergeCell ref="A8:U8"/>
    <mergeCell ref="A9:U9"/>
    <mergeCell ref="A11:U11"/>
    <mergeCell ref="A12:U12"/>
    <mergeCell ref="N15:O15"/>
    <mergeCell ref="P15:Q15"/>
    <mergeCell ref="R15:S15"/>
    <mergeCell ref="T15:U15"/>
    <mergeCell ref="F15:G15"/>
    <mergeCell ref="A15:A16"/>
    <mergeCell ref="B15:B16"/>
    <mergeCell ref="C15:C16"/>
    <mergeCell ref="H15:I15"/>
    <mergeCell ref="J15:K15"/>
    <mergeCell ref="L15:M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234"/>
  <sheetViews>
    <sheetView tabSelected="1" zoomScale="70" zoomScaleNormal="70" workbookViewId="0">
      <selection activeCell="J27" sqref="J27"/>
    </sheetView>
  </sheetViews>
  <sheetFormatPr defaultColWidth="10.28515625" defaultRowHeight="15.75" outlineLevelRow="1" outlineLevelCol="1" x14ac:dyDescent="0.25"/>
  <cols>
    <col min="1" max="1" width="7.7109375" style="16" customWidth="1"/>
    <col min="2" max="2" width="59.42578125" style="9" customWidth="1"/>
    <col min="3" max="3" width="12" style="18" bestFit="1" customWidth="1"/>
    <col min="4" max="4" width="13.42578125" style="18" customWidth="1"/>
    <col min="5" max="5" width="14.140625" style="2" customWidth="1"/>
    <col min="6" max="6" width="13.42578125" style="2" customWidth="1"/>
    <col min="7" max="7" width="12.85546875" style="2" customWidth="1"/>
    <col min="8" max="8" width="12.42578125" style="2" customWidth="1" outlineLevel="1"/>
    <col min="9" max="9" width="23.7109375" style="2" customWidth="1"/>
    <col min="10" max="10" width="13.7109375" style="2" customWidth="1" outlineLevel="1"/>
    <col min="11" max="11" width="23.7109375" style="2" customWidth="1"/>
    <col min="12" max="12" width="13.85546875" style="2" customWidth="1" outlineLevel="1"/>
    <col min="13" max="13" width="23.7109375" style="2" customWidth="1"/>
    <col min="14" max="14" width="12.85546875" style="2" customWidth="1" outlineLevel="1"/>
    <col min="15" max="15" width="23.7109375" style="2" customWidth="1"/>
    <col min="16" max="16" width="13.42578125" style="2" customWidth="1" outlineLevel="1"/>
    <col min="17" max="17" width="23.7109375" style="2" customWidth="1"/>
    <col min="18" max="18" width="13" style="2" customWidth="1" outlineLevel="1"/>
    <col min="19" max="19" width="23.7109375" style="2" customWidth="1"/>
    <col min="20" max="20" width="13" style="2" customWidth="1" outlineLevel="1"/>
    <col min="21" max="21" width="23.7109375" style="2" customWidth="1"/>
    <col min="22" max="22" width="13.42578125" style="2" customWidth="1"/>
    <col min="23" max="23" width="20.28515625" style="2" customWidth="1"/>
    <col min="24" max="24" width="11.5703125" style="2" customWidth="1"/>
    <col min="25" max="16384" width="10.28515625" style="2"/>
  </cols>
  <sheetData>
    <row r="1" spans="1:23" ht="18.75" x14ac:dyDescent="0.25">
      <c r="A1" s="15"/>
      <c r="B1" s="20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T1" s="1"/>
      <c r="V1" s="1"/>
      <c r="W1" s="3" t="s">
        <v>0</v>
      </c>
    </row>
    <row r="2" spans="1:23" ht="18.75" x14ac:dyDescent="0.3">
      <c r="A2" s="15"/>
      <c r="B2" s="20"/>
      <c r="C2" s="15"/>
      <c r="D2" s="15"/>
      <c r="E2" s="1"/>
      <c r="F2" s="1"/>
      <c r="G2" s="1"/>
      <c r="H2" s="1"/>
      <c r="I2" s="1"/>
      <c r="J2" s="1"/>
      <c r="K2" s="282"/>
      <c r="L2" s="1"/>
      <c r="M2" s="283"/>
      <c r="N2" s="283"/>
      <c r="O2" s="283"/>
      <c r="P2" s="283"/>
      <c r="Q2" s="283"/>
      <c r="R2" s="1"/>
      <c r="T2" s="1"/>
      <c r="V2" s="1"/>
      <c r="W2" s="4" t="s">
        <v>1</v>
      </c>
    </row>
    <row r="3" spans="1:23" ht="18.75" x14ac:dyDescent="0.3">
      <c r="A3" s="15"/>
      <c r="B3" s="20"/>
      <c r="C3" s="15"/>
      <c r="D3" s="15"/>
      <c r="E3" s="1"/>
      <c r="F3" s="1"/>
      <c r="G3" s="1"/>
      <c r="H3" s="1"/>
      <c r="I3" s="282"/>
      <c r="J3" s="1"/>
      <c r="K3" s="283"/>
      <c r="L3" s="1"/>
      <c r="M3" s="1"/>
      <c r="N3" s="1"/>
      <c r="O3" s="1"/>
      <c r="P3" s="1"/>
      <c r="Q3" s="1"/>
      <c r="R3" s="1"/>
      <c r="T3" s="1"/>
      <c r="V3" s="1"/>
      <c r="W3" s="4" t="s">
        <v>2</v>
      </c>
    </row>
    <row r="4" spans="1:23" x14ac:dyDescent="0.25">
      <c r="A4" s="15"/>
      <c r="B4" s="20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x14ac:dyDescent="0.25">
      <c r="A5" s="423" t="s">
        <v>343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  <c r="V5" s="423"/>
      <c r="W5" s="423"/>
    </row>
    <row r="6" spans="1:23" x14ac:dyDescent="0.25">
      <c r="A6" s="13"/>
      <c r="B6" s="6"/>
      <c r="C6" s="13"/>
      <c r="D6" s="13"/>
      <c r="E6" s="360"/>
      <c r="F6" s="360"/>
      <c r="G6" s="360"/>
      <c r="H6" s="360"/>
      <c r="I6" s="360"/>
      <c r="J6" s="360"/>
      <c r="K6" s="360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60"/>
    </row>
    <row r="7" spans="1:23" ht="18" customHeight="1" x14ac:dyDescent="0.3">
      <c r="A7" s="424" t="s">
        <v>3</v>
      </c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  <c r="V7" s="424"/>
      <c r="W7" s="424"/>
    </row>
    <row r="8" spans="1:23" ht="19.5" customHeight="1" x14ac:dyDescent="0.25">
      <c r="A8" s="431" t="s">
        <v>308</v>
      </c>
      <c r="B8" s="431"/>
      <c r="C8" s="431"/>
      <c r="D8" s="431"/>
      <c r="E8" s="431"/>
      <c r="F8" s="431"/>
      <c r="G8" s="431"/>
      <c r="H8" s="431"/>
      <c r="I8" s="431"/>
      <c r="J8" s="431"/>
      <c r="K8" s="431"/>
      <c r="L8" s="431"/>
      <c r="M8" s="431"/>
      <c r="N8" s="431"/>
      <c r="O8" s="431"/>
      <c r="P8" s="431"/>
      <c r="Q8" s="431"/>
      <c r="R8" s="431"/>
      <c r="S8" s="431"/>
      <c r="T8" s="431"/>
      <c r="U8" s="431"/>
      <c r="V8" s="431"/>
      <c r="W8" s="431"/>
    </row>
    <row r="9" spans="1:23" ht="18" customHeight="1" x14ac:dyDescent="0.25">
      <c r="A9" s="432" t="s">
        <v>4</v>
      </c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2"/>
      <c r="R9" s="432"/>
      <c r="S9" s="432"/>
      <c r="T9" s="432"/>
      <c r="U9" s="432"/>
      <c r="V9" s="432"/>
      <c r="W9" s="432"/>
    </row>
    <row r="10" spans="1:23" ht="16.5" customHeight="1" x14ac:dyDescent="0.25">
      <c r="A10" s="289"/>
      <c r="B10" s="403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89"/>
    </row>
    <row r="11" spans="1:23" ht="21.75" customHeight="1" x14ac:dyDescent="0.25">
      <c r="A11" s="433" t="s">
        <v>336</v>
      </c>
      <c r="B11" s="434"/>
      <c r="C11" s="434"/>
      <c r="D11" s="434"/>
      <c r="E11" s="434"/>
      <c r="F11" s="434"/>
      <c r="G11" s="434"/>
      <c r="H11" s="434"/>
      <c r="I11" s="434"/>
      <c r="J11" s="434"/>
      <c r="K11" s="434"/>
      <c r="L11" s="434"/>
      <c r="M11" s="434"/>
      <c r="N11" s="434"/>
      <c r="O11" s="434"/>
      <c r="P11" s="434"/>
      <c r="Q11" s="434"/>
      <c r="R11" s="434"/>
      <c r="S11" s="434"/>
      <c r="T11" s="434"/>
      <c r="U11" s="434"/>
      <c r="V11" s="434"/>
      <c r="W11" s="434"/>
    </row>
    <row r="12" spans="1:23" ht="17.25" customHeight="1" x14ac:dyDescent="0.25">
      <c r="A12" s="432" t="s">
        <v>5</v>
      </c>
      <c r="B12" s="432"/>
      <c r="C12" s="432"/>
      <c r="D12" s="432"/>
      <c r="E12" s="432"/>
      <c r="F12" s="432"/>
      <c r="G12" s="432"/>
      <c r="H12" s="432"/>
      <c r="I12" s="432"/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432"/>
      <c r="V12" s="432"/>
      <c r="W12" s="432"/>
    </row>
    <row r="13" spans="1:23" ht="12.75" customHeight="1" x14ac:dyDescent="0.25">
      <c r="A13" s="14"/>
      <c r="B13" s="6"/>
      <c r="C13" s="14"/>
      <c r="D13" s="14"/>
      <c r="E13" s="6"/>
      <c r="F13" s="6"/>
      <c r="G13" s="6"/>
      <c r="H13" s="284"/>
      <c r="I13" s="365"/>
      <c r="J13" s="6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6"/>
      <c r="W13" s="6"/>
    </row>
    <row r="14" spans="1:23" ht="19.5" thickBot="1" x14ac:dyDescent="0.35">
      <c r="A14" s="14"/>
      <c r="B14" s="361"/>
      <c r="C14" s="17"/>
      <c r="D14" s="248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63" customHeight="1" x14ac:dyDescent="0.25">
      <c r="A15" s="414" t="s">
        <v>6</v>
      </c>
      <c r="B15" s="416" t="s">
        <v>7</v>
      </c>
      <c r="C15" s="416" t="s">
        <v>23</v>
      </c>
      <c r="D15" s="363">
        <v>2013</v>
      </c>
      <c r="E15" s="362">
        <v>2014</v>
      </c>
      <c r="F15" s="429">
        <v>2015</v>
      </c>
      <c r="G15" s="437"/>
      <c r="H15" s="428">
        <v>2016</v>
      </c>
      <c r="I15" s="428"/>
      <c r="J15" s="428">
        <v>2017</v>
      </c>
      <c r="K15" s="428"/>
      <c r="L15" s="428">
        <v>2018</v>
      </c>
      <c r="M15" s="428"/>
      <c r="N15" s="428">
        <v>2019</v>
      </c>
      <c r="O15" s="428"/>
      <c r="P15" s="428">
        <v>2020</v>
      </c>
      <c r="Q15" s="428"/>
      <c r="R15" s="428">
        <v>2021</v>
      </c>
      <c r="S15" s="428"/>
      <c r="T15" s="428">
        <v>2022</v>
      </c>
      <c r="U15" s="429"/>
      <c r="V15" s="435" t="s">
        <v>8</v>
      </c>
      <c r="W15" s="436"/>
    </row>
    <row r="16" spans="1:23" ht="51.75" customHeight="1" thickBot="1" x14ac:dyDescent="0.3">
      <c r="A16" s="415"/>
      <c r="B16" s="417"/>
      <c r="C16" s="417"/>
      <c r="D16" s="302" t="s">
        <v>9</v>
      </c>
      <c r="E16" s="303" t="s">
        <v>9</v>
      </c>
      <c r="F16" s="303" t="s">
        <v>331</v>
      </c>
      <c r="G16" s="303" t="s">
        <v>332</v>
      </c>
      <c r="H16" s="303" t="s">
        <v>10</v>
      </c>
      <c r="I16" s="303" t="s">
        <v>12</v>
      </c>
      <c r="J16" s="303" t="s">
        <v>10</v>
      </c>
      <c r="K16" s="303" t="s">
        <v>12</v>
      </c>
      <c r="L16" s="303" t="s">
        <v>10</v>
      </c>
      <c r="M16" s="303" t="s">
        <v>12</v>
      </c>
      <c r="N16" s="303" t="s">
        <v>10</v>
      </c>
      <c r="O16" s="303" t="s">
        <v>12</v>
      </c>
      <c r="P16" s="303" t="s">
        <v>10</v>
      </c>
      <c r="Q16" s="303" t="s">
        <v>12</v>
      </c>
      <c r="R16" s="303" t="s">
        <v>10</v>
      </c>
      <c r="S16" s="304" t="s">
        <v>12</v>
      </c>
      <c r="T16" s="303" t="s">
        <v>10</v>
      </c>
      <c r="U16" s="304" t="s">
        <v>12</v>
      </c>
      <c r="V16" s="305" t="s">
        <v>10</v>
      </c>
      <c r="W16" s="306" t="s">
        <v>12</v>
      </c>
    </row>
    <row r="17" spans="1:25" s="8" customFormat="1" ht="16.5" thickBot="1" x14ac:dyDescent="0.3">
      <c r="A17" s="41">
        <v>1</v>
      </c>
      <c r="B17" s="42">
        <v>2</v>
      </c>
      <c r="C17" s="42">
        <v>3</v>
      </c>
      <c r="D17" s="43">
        <v>4</v>
      </c>
      <c r="E17" s="307">
        <v>5</v>
      </c>
      <c r="F17" s="307">
        <v>6</v>
      </c>
      <c r="G17" s="307">
        <v>7</v>
      </c>
      <c r="H17" s="307">
        <v>8</v>
      </c>
      <c r="I17" s="307">
        <v>9</v>
      </c>
      <c r="J17" s="307">
        <v>10</v>
      </c>
      <c r="K17" s="307">
        <v>11</v>
      </c>
      <c r="L17" s="307">
        <v>12</v>
      </c>
      <c r="M17" s="307">
        <v>13</v>
      </c>
      <c r="N17" s="307">
        <v>14</v>
      </c>
      <c r="O17" s="307">
        <v>15</v>
      </c>
      <c r="P17" s="307">
        <v>16</v>
      </c>
      <c r="Q17" s="307">
        <v>17</v>
      </c>
      <c r="R17" s="307">
        <v>18</v>
      </c>
      <c r="S17" s="308">
        <v>19</v>
      </c>
      <c r="T17" s="307">
        <v>18</v>
      </c>
      <c r="U17" s="308">
        <v>19</v>
      </c>
      <c r="V17" s="309">
        <v>20</v>
      </c>
      <c r="W17" s="310">
        <v>21</v>
      </c>
    </row>
    <row r="18" spans="1:25" s="19" customFormat="1" x14ac:dyDescent="0.25">
      <c r="A18" s="311" t="s">
        <v>41</v>
      </c>
      <c r="B18" s="312" t="s">
        <v>88</v>
      </c>
      <c r="C18" s="313" t="s">
        <v>256</v>
      </c>
      <c r="D18" s="366">
        <v>401.96087799088002</v>
      </c>
      <c r="E18" s="366">
        <v>2095.380123447675</v>
      </c>
      <c r="F18" s="366">
        <v>3732.788283252401</v>
      </c>
      <c r="G18" s="366">
        <v>3085.3083020844201</v>
      </c>
      <c r="H18" s="366">
        <v>4754.7159907252117</v>
      </c>
      <c r="I18" s="366">
        <v>4419.07529043462</v>
      </c>
      <c r="J18" s="366">
        <v>3144.040778629128</v>
      </c>
      <c r="K18" s="366">
        <v>4878.563055165705</v>
      </c>
      <c r="L18" s="366">
        <v>3379.4367219099236</v>
      </c>
      <c r="M18" s="366">
        <v>2777.9938526403903</v>
      </c>
      <c r="N18" s="366">
        <v>3620.1951738841049</v>
      </c>
      <c r="O18" s="366">
        <v>2959.9806050231768</v>
      </c>
      <c r="P18" s="366">
        <v>3865.4940995616494</v>
      </c>
      <c r="Q18" s="366">
        <v>3134.408399026378</v>
      </c>
      <c r="R18" s="366">
        <v>4141.0420851007857</v>
      </c>
      <c r="S18" s="366">
        <v>3332.0125777835533</v>
      </c>
      <c r="T18" s="366">
        <v>3764.9815979106843</v>
      </c>
      <c r="U18" s="366">
        <v>3545.9987220357934</v>
      </c>
      <c r="V18" s="367">
        <v>26669.906447721492</v>
      </c>
      <c r="W18" s="368">
        <v>21502.03378007382</v>
      </c>
      <c r="X18" s="364"/>
      <c r="Y18" s="364"/>
    </row>
    <row r="19" spans="1:25" s="8" customFormat="1" x14ac:dyDescent="0.25">
      <c r="A19" s="314" t="s">
        <v>42</v>
      </c>
      <c r="B19" s="315" t="s">
        <v>312</v>
      </c>
      <c r="C19" s="316" t="s">
        <v>256</v>
      </c>
      <c r="D19" s="369">
        <v>401.96087799088002</v>
      </c>
      <c r="E19" s="369">
        <v>2065.4181882776747</v>
      </c>
      <c r="F19" s="369">
        <v>2223.3088462843293</v>
      </c>
      <c r="G19" s="369">
        <v>1954.9393292044197</v>
      </c>
      <c r="H19" s="370">
        <v>2653.5081611511428</v>
      </c>
      <c r="I19" s="370">
        <v>2419.569030008166</v>
      </c>
      <c r="J19" s="370">
        <v>3115.3057299409925</v>
      </c>
      <c r="K19" s="370">
        <v>2621.9237544911866</v>
      </c>
      <c r="L19" s="370">
        <v>3351.4028286217876</v>
      </c>
      <c r="M19" s="370">
        <v>2759.3874956403902</v>
      </c>
      <c r="N19" s="370">
        <v>3585.0104211959692</v>
      </c>
      <c r="O19" s="370">
        <v>2934.2145330231765</v>
      </c>
      <c r="P19" s="370">
        <v>3837.4602062735134</v>
      </c>
      <c r="Q19" s="370">
        <v>3113.4438640263779</v>
      </c>
      <c r="R19" s="371">
        <v>4113.0081918126507</v>
      </c>
      <c r="S19" s="372">
        <v>3313.3782547835531</v>
      </c>
      <c r="T19" s="371">
        <v>3746.3472749106841</v>
      </c>
      <c r="U19" s="372">
        <v>3527.3643990357932</v>
      </c>
      <c r="V19" s="367">
        <v>24402.042813906741</v>
      </c>
      <c r="W19" s="374">
        <v>17161.91693197285</v>
      </c>
      <c r="Y19" s="364"/>
    </row>
    <row r="20" spans="1:25" s="8" customFormat="1" x14ac:dyDescent="0.25">
      <c r="A20" s="314" t="s">
        <v>43</v>
      </c>
      <c r="B20" s="315" t="s">
        <v>310</v>
      </c>
      <c r="C20" s="316" t="s">
        <v>256</v>
      </c>
      <c r="D20" s="369">
        <v>0</v>
      </c>
      <c r="E20" s="369">
        <v>0.57153516999999998</v>
      </c>
      <c r="F20" s="369">
        <v>1.54007936288</v>
      </c>
      <c r="G20" s="369">
        <v>12.18699981</v>
      </c>
      <c r="H20" s="370">
        <v>1.8459536000000005</v>
      </c>
      <c r="I20" s="370">
        <v>1.8844150000000002</v>
      </c>
      <c r="J20" s="370">
        <v>0.79437540000000006</v>
      </c>
      <c r="K20" s="370">
        <v>1.6895560000000001</v>
      </c>
      <c r="L20" s="370">
        <v>9.3219999999999997E-2</v>
      </c>
      <c r="M20" s="370">
        <v>0.174321</v>
      </c>
      <c r="N20" s="370">
        <v>7.2440794000000004</v>
      </c>
      <c r="O20" s="370">
        <v>7.3340360000000002</v>
      </c>
      <c r="P20" s="370">
        <v>9.3219999999999997E-2</v>
      </c>
      <c r="Q20" s="370">
        <v>2.5324989999999996</v>
      </c>
      <c r="R20" s="371">
        <v>9.3219999999999997E-2</v>
      </c>
      <c r="S20" s="372">
        <v>0.20228699999999999</v>
      </c>
      <c r="T20" s="371">
        <v>0.20228699999999999</v>
      </c>
      <c r="U20" s="372">
        <v>0.20228699999999999</v>
      </c>
      <c r="V20" s="373"/>
      <c r="W20" s="374"/>
      <c r="Y20" s="364"/>
    </row>
    <row r="21" spans="1:25" s="8" customFormat="1" x14ac:dyDescent="0.25">
      <c r="A21" s="317" t="s">
        <v>46</v>
      </c>
      <c r="B21" s="315" t="s">
        <v>311</v>
      </c>
      <c r="C21" s="316" t="s">
        <v>256</v>
      </c>
      <c r="D21" s="369">
        <v>0</v>
      </c>
      <c r="E21" s="369">
        <v>0</v>
      </c>
      <c r="F21" s="369">
        <v>1461.3209526092596</v>
      </c>
      <c r="G21" s="369">
        <v>1090.2332304400002</v>
      </c>
      <c r="H21" s="370">
        <v>2038.249301534395</v>
      </c>
      <c r="I21" s="370">
        <v>1969.4919696298432</v>
      </c>
      <c r="J21" s="370">
        <v>0</v>
      </c>
      <c r="K21" s="370">
        <v>2187.4456638783277</v>
      </c>
      <c r="L21" s="370">
        <v>0</v>
      </c>
      <c r="M21" s="370">
        <v>0</v>
      </c>
      <c r="N21" s="370">
        <v>0</v>
      </c>
      <c r="O21" s="370">
        <v>0</v>
      </c>
      <c r="P21" s="370">
        <v>0</v>
      </c>
      <c r="Q21" s="370">
        <v>0</v>
      </c>
      <c r="R21" s="371">
        <v>0</v>
      </c>
      <c r="S21" s="372">
        <v>0</v>
      </c>
      <c r="T21" s="371">
        <v>0</v>
      </c>
      <c r="U21" s="372">
        <v>0</v>
      </c>
      <c r="V21" s="373"/>
      <c r="W21" s="374"/>
      <c r="Y21" s="364"/>
    </row>
    <row r="22" spans="1:25" s="8" customFormat="1" x14ac:dyDescent="0.25">
      <c r="A22" s="317" t="s">
        <v>92</v>
      </c>
      <c r="B22" s="315" t="s">
        <v>24</v>
      </c>
      <c r="C22" s="316" t="s">
        <v>256</v>
      </c>
      <c r="D22" s="369">
        <v>0</v>
      </c>
      <c r="E22" s="369">
        <v>29.390400000000003</v>
      </c>
      <c r="F22" s="369">
        <v>46.618404995932202</v>
      </c>
      <c r="G22" s="369">
        <v>27.948742630000002</v>
      </c>
      <c r="H22" s="370">
        <v>61.112574439673921</v>
      </c>
      <c r="I22" s="370">
        <v>28.129875796610172</v>
      </c>
      <c r="J22" s="370">
        <v>27.940673288135592</v>
      </c>
      <c r="K22" s="370">
        <v>67.504080796190095</v>
      </c>
      <c r="L22" s="370">
        <v>27.940673288135592</v>
      </c>
      <c r="M22" s="370">
        <v>18.432036</v>
      </c>
      <c r="N22" s="370">
        <v>27.940673288135592</v>
      </c>
      <c r="O22" s="370">
        <v>18.432036</v>
      </c>
      <c r="P22" s="370">
        <v>27.940673288135592</v>
      </c>
      <c r="Q22" s="370">
        <v>18.432036</v>
      </c>
      <c r="R22" s="370">
        <v>27.940673288135592</v>
      </c>
      <c r="S22" s="372">
        <v>18.432036</v>
      </c>
      <c r="T22" s="370">
        <v>18.432036</v>
      </c>
      <c r="U22" s="372">
        <v>18.432036</v>
      </c>
      <c r="V22" s="367">
        <v>219.24797688035193</v>
      </c>
      <c r="W22" s="374">
        <v>169.36210059280029</v>
      </c>
      <c r="Y22" s="364"/>
    </row>
    <row r="23" spans="1:25" s="19" customFormat="1" ht="25.5" x14ac:dyDescent="0.25">
      <c r="A23" s="318" t="s">
        <v>44</v>
      </c>
      <c r="B23" s="319" t="s">
        <v>117</v>
      </c>
      <c r="C23" s="320" t="s">
        <v>256</v>
      </c>
      <c r="D23" s="375">
        <v>665.69409559000007</v>
      </c>
      <c r="E23" s="375">
        <v>2407.7341690100006</v>
      </c>
      <c r="F23" s="375">
        <v>4048.1971520318939</v>
      </c>
      <c r="G23" s="375">
        <v>3983.6377007799992</v>
      </c>
      <c r="H23" s="375">
        <v>5218.990664735974</v>
      </c>
      <c r="I23" s="375">
        <v>4739.1362383700007</v>
      </c>
      <c r="J23" s="375">
        <v>3309.5334103902101</v>
      </c>
      <c r="K23" s="375">
        <v>5166.869125756205</v>
      </c>
      <c r="L23" s="375">
        <v>3453.6105794957411</v>
      </c>
      <c r="M23" s="375">
        <v>3126.4804944695602</v>
      </c>
      <c r="N23" s="375">
        <v>3704.2546279441467</v>
      </c>
      <c r="O23" s="375">
        <v>3363.5663759545278</v>
      </c>
      <c r="P23" s="375">
        <v>3997.3676698656977</v>
      </c>
      <c r="Q23" s="375">
        <v>3643.3404876618806</v>
      </c>
      <c r="R23" s="375">
        <v>4330.8820136667482</v>
      </c>
      <c r="S23" s="375">
        <v>3935.1330469019263</v>
      </c>
      <c r="T23" s="375">
        <v>4211.1149391262097</v>
      </c>
      <c r="U23" s="375">
        <v>4215.9116825964757</v>
      </c>
      <c r="V23" s="367">
        <v>28225.75390522473</v>
      </c>
      <c r="W23" s="377">
        <v>23974.525769114101</v>
      </c>
      <c r="Y23" s="364"/>
    </row>
    <row r="24" spans="1:25" s="8" customFormat="1" x14ac:dyDescent="0.25">
      <c r="A24" s="314" t="s">
        <v>42</v>
      </c>
      <c r="B24" s="315" t="s">
        <v>313</v>
      </c>
      <c r="C24" s="316" t="s">
        <v>256</v>
      </c>
      <c r="D24" s="369">
        <v>665.69409559000007</v>
      </c>
      <c r="E24" s="369">
        <v>2379.5441660400006</v>
      </c>
      <c r="F24" s="369">
        <v>2523.3901670292571</v>
      </c>
      <c r="G24" s="369">
        <v>2763.7450454469131</v>
      </c>
      <c r="H24" s="370">
        <v>3055.5917358471506</v>
      </c>
      <c r="I24" s="370">
        <v>2815.7646556711138</v>
      </c>
      <c r="J24" s="370">
        <v>3280.7983617018963</v>
      </c>
      <c r="K24" s="370">
        <v>3031.1877413364264</v>
      </c>
      <c r="L24" s="370">
        <v>3425.576686207643</v>
      </c>
      <c r="M24" s="370">
        <v>3108.4964866871323</v>
      </c>
      <c r="N24" s="370">
        <v>3669.0698752560488</v>
      </c>
      <c r="O24" s="370">
        <v>3343.4377034821791</v>
      </c>
      <c r="P24" s="370">
        <v>3969.3337765775996</v>
      </c>
      <c r="Q24" s="370">
        <v>3624.6500968615328</v>
      </c>
      <c r="R24" s="370">
        <v>4302.8481203786505</v>
      </c>
      <c r="S24" s="372">
        <v>3917.1406620133262</v>
      </c>
      <c r="T24" s="370">
        <v>4193.1225542376096</v>
      </c>
      <c r="U24" s="372">
        <v>4197.9192977078756</v>
      </c>
      <c r="V24" s="367">
        <v>25896.341110206598</v>
      </c>
      <c r="W24" s="374">
        <v>19840.677346051711</v>
      </c>
      <c r="Y24" s="364"/>
    </row>
    <row r="25" spans="1:25" s="8" customFormat="1" x14ac:dyDescent="0.25">
      <c r="A25" s="314" t="s">
        <v>43</v>
      </c>
      <c r="B25" s="315" t="s">
        <v>314</v>
      </c>
      <c r="C25" s="316" t="s">
        <v>256</v>
      </c>
      <c r="D25" s="369">
        <v>0</v>
      </c>
      <c r="E25" s="369">
        <v>0.57200299999999993</v>
      </c>
      <c r="F25" s="369">
        <v>1.0241620600000001</v>
      </c>
      <c r="G25" s="369">
        <v>12.186999810000001</v>
      </c>
      <c r="H25" s="370">
        <v>0.55294819767999992</v>
      </c>
      <c r="I25" s="370">
        <v>2.72</v>
      </c>
      <c r="J25" s="370">
        <v>0.79437540021599995</v>
      </c>
      <c r="K25" s="370">
        <v>0.50609990688792483</v>
      </c>
      <c r="L25" s="370">
        <v>9.3219999999999997E-2</v>
      </c>
      <c r="M25" s="370">
        <v>5.2217175322161531E-2</v>
      </c>
      <c r="N25" s="370">
        <v>7.2440794000000004</v>
      </c>
      <c r="O25" s="370">
        <v>2.1968818652431104</v>
      </c>
      <c r="P25" s="370">
        <v>9.3219999999999997E-2</v>
      </c>
      <c r="Q25" s="370">
        <v>0.75860019324234451</v>
      </c>
      <c r="R25" s="370">
        <v>9.3219999999999997E-2</v>
      </c>
      <c r="S25" s="372">
        <v>6.0594281494450411E-2</v>
      </c>
      <c r="T25" s="370">
        <v>6.0594281494450411E-2</v>
      </c>
      <c r="U25" s="372">
        <v>6.0594281494450411E-2</v>
      </c>
      <c r="V25" s="373"/>
      <c r="W25" s="374"/>
      <c r="Y25" s="364"/>
    </row>
    <row r="26" spans="1:25" s="8" customFormat="1" x14ac:dyDescent="0.25">
      <c r="A26" s="317" t="s">
        <v>46</v>
      </c>
      <c r="B26" s="315" t="s">
        <v>315</v>
      </c>
      <c r="C26" s="316" t="s">
        <v>256</v>
      </c>
      <c r="D26" s="369">
        <v>0</v>
      </c>
      <c r="E26" s="369">
        <v>0</v>
      </c>
      <c r="F26" s="369">
        <v>1479.9013323672129</v>
      </c>
      <c r="G26" s="369">
        <v>1181.8286555230861</v>
      </c>
      <c r="H26" s="370">
        <v>2103.3920013090833</v>
      </c>
      <c r="I26" s="370">
        <v>1896.7435826988867</v>
      </c>
      <c r="J26" s="370">
        <v>0</v>
      </c>
      <c r="K26" s="370">
        <v>2095.6712037167003</v>
      </c>
      <c r="L26" s="370">
        <v>0</v>
      </c>
      <c r="M26" s="370">
        <v>0</v>
      </c>
      <c r="N26" s="370">
        <v>0</v>
      </c>
      <c r="O26" s="370">
        <v>0</v>
      </c>
      <c r="P26" s="370">
        <v>0</v>
      </c>
      <c r="Q26" s="370">
        <v>0</v>
      </c>
      <c r="R26" s="370">
        <v>0</v>
      </c>
      <c r="S26" s="372">
        <v>0</v>
      </c>
      <c r="T26" s="370">
        <v>0</v>
      </c>
      <c r="U26" s="372">
        <v>0</v>
      </c>
      <c r="V26" s="373"/>
      <c r="W26" s="374"/>
      <c r="Y26" s="364"/>
    </row>
    <row r="27" spans="1:25" s="8" customFormat="1" x14ac:dyDescent="0.25">
      <c r="A27" s="317" t="s">
        <v>92</v>
      </c>
      <c r="B27" s="315" t="s">
        <v>90</v>
      </c>
      <c r="C27" s="316" t="s">
        <v>256</v>
      </c>
      <c r="D27" s="369">
        <v>0</v>
      </c>
      <c r="E27" s="369">
        <v>27.617999969999996</v>
      </c>
      <c r="F27" s="369">
        <v>43.881490575423726</v>
      </c>
      <c r="G27" s="369">
        <v>25.876999999999999</v>
      </c>
      <c r="H27" s="370">
        <v>59.453979382059202</v>
      </c>
      <c r="I27" s="370">
        <v>23.908000000000001</v>
      </c>
      <c r="J27" s="370">
        <v>27.940673288097795</v>
      </c>
      <c r="K27" s="370">
        <v>39.504080796190223</v>
      </c>
      <c r="L27" s="370">
        <v>27.940673288097795</v>
      </c>
      <c r="M27" s="370">
        <v>17.931790607105381</v>
      </c>
      <c r="N27" s="370">
        <v>27.940673288097795</v>
      </c>
      <c r="O27" s="370">
        <v>17.931790607105381</v>
      </c>
      <c r="P27" s="370">
        <v>27.940673288097795</v>
      </c>
      <c r="Q27" s="370">
        <v>17.931790607105381</v>
      </c>
      <c r="R27" s="370">
        <v>27.940673288097795</v>
      </c>
      <c r="S27" s="372">
        <v>17.931790607105381</v>
      </c>
      <c r="T27" s="370">
        <v>17.931790607105381</v>
      </c>
      <c r="U27" s="372">
        <v>17.931790607105381</v>
      </c>
      <c r="V27" s="367">
        <v>217.08913642965356</v>
      </c>
      <c r="W27" s="374">
        <v>135.13924322461176</v>
      </c>
      <c r="Y27" s="364"/>
    </row>
    <row r="28" spans="1:25" s="19" customFormat="1" x14ac:dyDescent="0.25">
      <c r="A28" s="318">
        <v>1</v>
      </c>
      <c r="B28" s="319" t="s">
        <v>89</v>
      </c>
      <c r="C28" s="320" t="s">
        <v>256</v>
      </c>
      <c r="D28" s="375">
        <v>386.12020153999993</v>
      </c>
      <c r="E28" s="375">
        <v>972.75171872999999</v>
      </c>
      <c r="F28" s="375">
        <v>2225.6745682729897</v>
      </c>
      <c r="G28" s="375">
        <v>2207.7230965270005</v>
      </c>
      <c r="H28" s="378">
        <v>2953.3666341785884</v>
      </c>
      <c r="I28" s="378">
        <v>2748.5809375600006</v>
      </c>
      <c r="J28" s="378">
        <v>1181.740466796811</v>
      </c>
      <c r="K28" s="378">
        <v>2984.3447493246158</v>
      </c>
      <c r="L28" s="378">
        <v>1241.9410187533645</v>
      </c>
      <c r="M28" s="378">
        <v>1269.9040086351217</v>
      </c>
      <c r="N28" s="378">
        <v>1450.3681775071325</v>
      </c>
      <c r="O28" s="378">
        <v>1485.0130228815808</v>
      </c>
      <c r="P28" s="378">
        <v>1706.6873918964823</v>
      </c>
      <c r="Q28" s="378">
        <v>1742.8917088054984</v>
      </c>
      <c r="R28" s="378">
        <v>1960.9163154792991</v>
      </c>
      <c r="S28" s="378">
        <v>1997.320388570522</v>
      </c>
      <c r="T28" s="378">
        <v>2183.87352066208</v>
      </c>
      <c r="U28" s="378">
        <v>2258.8601602442759</v>
      </c>
      <c r="V28" s="367">
        <v>12678.893525273759</v>
      </c>
      <c r="W28" s="377">
        <v>12228.054815777341</v>
      </c>
      <c r="Y28" s="364"/>
    </row>
    <row r="29" spans="1:25" s="8" customFormat="1" x14ac:dyDescent="0.25">
      <c r="A29" s="314" t="s">
        <v>42</v>
      </c>
      <c r="B29" s="315" t="s">
        <v>119</v>
      </c>
      <c r="C29" s="316" t="s">
        <v>256</v>
      </c>
      <c r="D29" s="369">
        <v>0</v>
      </c>
      <c r="E29" s="369">
        <v>0</v>
      </c>
      <c r="F29" s="369">
        <v>0</v>
      </c>
      <c r="G29" s="369">
        <v>0</v>
      </c>
      <c r="H29" s="370">
        <v>0</v>
      </c>
      <c r="I29" s="370">
        <v>0</v>
      </c>
      <c r="J29" s="370">
        <v>0</v>
      </c>
      <c r="K29" s="370">
        <v>0</v>
      </c>
      <c r="L29" s="370">
        <v>0</v>
      </c>
      <c r="M29" s="370">
        <v>0</v>
      </c>
      <c r="N29" s="370">
        <v>0</v>
      </c>
      <c r="O29" s="370">
        <v>0</v>
      </c>
      <c r="P29" s="370">
        <v>0</v>
      </c>
      <c r="Q29" s="370">
        <v>0</v>
      </c>
      <c r="R29" s="370">
        <v>0</v>
      </c>
      <c r="S29" s="370">
        <v>0</v>
      </c>
      <c r="T29" s="370">
        <v>0</v>
      </c>
      <c r="U29" s="370">
        <v>0</v>
      </c>
      <c r="V29" s="367">
        <v>0</v>
      </c>
      <c r="W29" s="374">
        <v>0</v>
      </c>
      <c r="Y29" s="364"/>
    </row>
    <row r="30" spans="1:25" s="8" customFormat="1" x14ac:dyDescent="0.25">
      <c r="A30" s="314" t="s">
        <v>43</v>
      </c>
      <c r="B30" s="315" t="s">
        <v>91</v>
      </c>
      <c r="C30" s="316" t="s">
        <v>256</v>
      </c>
      <c r="D30" s="369">
        <v>357.19349199999999</v>
      </c>
      <c r="E30" s="369">
        <v>853.01705068999991</v>
      </c>
      <c r="F30" s="369">
        <v>2079.0974195637559</v>
      </c>
      <c r="G30" s="369">
        <v>2102.5291714599994</v>
      </c>
      <c r="H30" s="369">
        <v>2800.7486541785879</v>
      </c>
      <c r="I30" s="369">
        <v>2633.8872437</v>
      </c>
      <c r="J30" s="369">
        <v>1029.3030077770863</v>
      </c>
      <c r="K30" s="369">
        <v>2808.9472653240427</v>
      </c>
      <c r="L30" s="369">
        <v>1085.8845785537465</v>
      </c>
      <c r="M30" s="369">
        <v>1112.9857165831879</v>
      </c>
      <c r="N30" s="369">
        <v>1294.0887175020828</v>
      </c>
      <c r="O30" s="369">
        <v>1330.0992313056636</v>
      </c>
      <c r="P30" s="369">
        <v>1543.1251318675081</v>
      </c>
      <c r="Q30" s="369">
        <v>1590.3639203450448</v>
      </c>
      <c r="R30" s="369">
        <v>1788.3581311487314</v>
      </c>
      <c r="S30" s="369">
        <v>1849.1331690222046</v>
      </c>
      <c r="T30" s="369">
        <v>2035.7163031083755</v>
      </c>
      <c r="U30" s="369">
        <v>2109.4998283368363</v>
      </c>
      <c r="V30" s="367">
        <v>11577.22452413612</v>
      </c>
      <c r="W30" s="374">
        <v>11325.416546280145</v>
      </c>
      <c r="Y30" s="364"/>
    </row>
    <row r="31" spans="1:25" s="8" customFormat="1" ht="25.5" x14ac:dyDescent="0.25">
      <c r="A31" s="23"/>
      <c r="B31" s="315" t="s">
        <v>257</v>
      </c>
      <c r="C31" s="316" t="s">
        <v>256</v>
      </c>
      <c r="D31" s="369">
        <v>357.19349199999999</v>
      </c>
      <c r="E31" s="369">
        <v>853.01705068999991</v>
      </c>
      <c r="F31" s="369">
        <v>776.36056715600785</v>
      </c>
      <c r="G31" s="369">
        <v>1079.1231274669133</v>
      </c>
      <c r="H31" s="371">
        <v>960.90110862529787</v>
      </c>
      <c r="I31" s="371">
        <v>1007.88274864392</v>
      </c>
      <c r="J31" s="371">
        <v>1029.3030077770863</v>
      </c>
      <c r="K31" s="371">
        <v>1062.4821843671411</v>
      </c>
      <c r="L31" s="371">
        <v>1085.8845785537465</v>
      </c>
      <c r="M31" s="371">
        <v>1112.9857165831879</v>
      </c>
      <c r="N31" s="371">
        <v>1294.0887175020828</v>
      </c>
      <c r="O31" s="371">
        <v>1330.0992313056636</v>
      </c>
      <c r="P31" s="371">
        <v>1543.1251318675081</v>
      </c>
      <c r="Q31" s="371">
        <v>1590.3639203450448</v>
      </c>
      <c r="R31" s="371">
        <v>1788.3581311487314</v>
      </c>
      <c r="S31" s="372">
        <v>1849.1331690222046</v>
      </c>
      <c r="T31" s="371">
        <v>2035.7163031083755</v>
      </c>
      <c r="U31" s="372">
        <v>2109.4998283368363</v>
      </c>
      <c r="V31" s="367">
        <v>9737.3769785828281</v>
      </c>
      <c r="W31" s="374">
        <v>7952.9469702671613</v>
      </c>
      <c r="Y31" s="364"/>
    </row>
    <row r="32" spans="1:25" s="8" customFormat="1" x14ac:dyDescent="0.25">
      <c r="A32" s="314"/>
      <c r="B32" s="315" t="s">
        <v>25</v>
      </c>
      <c r="C32" s="316" t="s">
        <v>256</v>
      </c>
      <c r="D32" s="369">
        <v>0</v>
      </c>
      <c r="E32" s="369">
        <v>0</v>
      </c>
      <c r="F32" s="369">
        <v>1302.7368524077481</v>
      </c>
      <c r="G32" s="369">
        <v>1023.4060439930862</v>
      </c>
      <c r="H32" s="371">
        <v>1839.84754555329</v>
      </c>
      <c r="I32" s="371">
        <v>1626.0044950560803</v>
      </c>
      <c r="J32" s="371">
        <v>0</v>
      </c>
      <c r="K32" s="371">
        <v>1746.4650809569018</v>
      </c>
      <c r="L32" s="371">
        <v>0</v>
      </c>
      <c r="M32" s="371">
        <v>0</v>
      </c>
      <c r="N32" s="371">
        <v>0</v>
      </c>
      <c r="O32" s="371">
        <v>0</v>
      </c>
      <c r="P32" s="371">
        <v>0</v>
      </c>
      <c r="Q32" s="371">
        <v>0</v>
      </c>
      <c r="R32" s="371">
        <v>0</v>
      </c>
      <c r="S32" s="372">
        <v>0</v>
      </c>
      <c r="T32" s="371">
        <v>0</v>
      </c>
      <c r="U32" s="372">
        <v>0</v>
      </c>
      <c r="V32" s="367">
        <v>1839.84754555329</v>
      </c>
      <c r="W32" s="374">
        <v>3372.4695760129821</v>
      </c>
      <c r="Y32" s="364"/>
    </row>
    <row r="33" spans="1:25" s="8" customFormat="1" x14ac:dyDescent="0.25">
      <c r="A33" s="314" t="s">
        <v>46</v>
      </c>
      <c r="B33" s="315" t="s">
        <v>13</v>
      </c>
      <c r="C33" s="316" t="s">
        <v>256</v>
      </c>
      <c r="D33" s="369">
        <v>28.926709539999944</v>
      </c>
      <c r="E33" s="369">
        <v>119.73466804</v>
      </c>
      <c r="F33" s="369">
        <v>146.57714570842373</v>
      </c>
      <c r="G33" s="369">
        <v>105.19392516700066</v>
      </c>
      <c r="H33" s="371">
        <v>152.61798000000022</v>
      </c>
      <c r="I33" s="371">
        <v>114.69369385999998</v>
      </c>
      <c r="J33" s="371">
        <v>152.43745901972451</v>
      </c>
      <c r="K33" s="371">
        <v>168.54607999742896</v>
      </c>
      <c r="L33" s="371">
        <v>156.05644019961824</v>
      </c>
      <c r="M33" s="371">
        <v>141.57604160665093</v>
      </c>
      <c r="N33" s="371">
        <v>156.27946000504983</v>
      </c>
      <c r="O33" s="371">
        <v>143.30186541176124</v>
      </c>
      <c r="P33" s="371">
        <v>163.56226002897415</v>
      </c>
      <c r="Q33" s="371">
        <v>146.13699801243206</v>
      </c>
      <c r="R33" s="371">
        <v>172.55818433056771</v>
      </c>
      <c r="S33" s="371">
        <v>147.91520039953605</v>
      </c>
      <c r="T33" s="371">
        <v>148.15721755370444</v>
      </c>
      <c r="U33" s="371">
        <v>149.3603319074395</v>
      </c>
      <c r="V33" s="367">
        <v>1101.669001137639</v>
      </c>
      <c r="W33" s="374">
        <v>862.16987928780918</v>
      </c>
      <c r="Y33" s="364"/>
    </row>
    <row r="34" spans="1:25" s="8" customFormat="1" x14ac:dyDescent="0.25">
      <c r="A34" s="317" t="s">
        <v>92</v>
      </c>
      <c r="B34" s="315" t="s">
        <v>258</v>
      </c>
      <c r="C34" s="316" t="s">
        <v>256</v>
      </c>
      <c r="D34" s="369">
        <v>0</v>
      </c>
      <c r="E34" s="369">
        <v>0</v>
      </c>
      <c r="F34" s="369">
        <v>3.0008100964096229E-6</v>
      </c>
      <c r="G34" s="369">
        <v>-9.9999510894122068E-8</v>
      </c>
      <c r="H34" s="369">
        <v>2.2737367544323206E-13</v>
      </c>
      <c r="I34" s="369">
        <v>6.3948846218409017E-13</v>
      </c>
      <c r="J34" s="369">
        <v>0</v>
      </c>
      <c r="K34" s="369">
        <v>6.851404003144097</v>
      </c>
      <c r="L34" s="369">
        <v>-2.2737367544323206E-13</v>
      </c>
      <c r="M34" s="369">
        <v>15.342250445282872</v>
      </c>
      <c r="N34" s="369">
        <v>0</v>
      </c>
      <c r="O34" s="369">
        <v>11.611926164155989</v>
      </c>
      <c r="P34" s="369">
        <v>0</v>
      </c>
      <c r="Q34" s="369">
        <v>6.390790448021562</v>
      </c>
      <c r="R34" s="369">
        <v>0</v>
      </c>
      <c r="S34" s="369">
        <v>0.27201914878139632</v>
      </c>
      <c r="T34" s="369">
        <v>0</v>
      </c>
      <c r="U34" s="369">
        <v>0</v>
      </c>
      <c r="V34" s="367">
        <v>0</v>
      </c>
      <c r="W34" s="374">
        <v>40.468390209386556</v>
      </c>
      <c r="Y34" s="364"/>
    </row>
    <row r="35" spans="1:25" s="19" customFormat="1" x14ac:dyDescent="0.25">
      <c r="A35" s="318" t="s">
        <v>47</v>
      </c>
      <c r="B35" s="319" t="s">
        <v>93</v>
      </c>
      <c r="C35" s="320" t="s">
        <v>256</v>
      </c>
      <c r="D35" s="375">
        <v>3.5134600000000002</v>
      </c>
      <c r="E35" s="375">
        <v>211.96089921000001</v>
      </c>
      <c r="F35" s="375">
        <v>201.71685760100004</v>
      </c>
      <c r="G35" s="375">
        <v>234.59796125</v>
      </c>
      <c r="H35" s="379">
        <v>261.49171375131976</v>
      </c>
      <c r="I35" s="379">
        <v>326.12148080000003</v>
      </c>
      <c r="J35" s="379">
        <v>285.66897464584457</v>
      </c>
      <c r="K35" s="379">
        <v>382.29082469765274</v>
      </c>
      <c r="L35" s="379">
        <v>303.781353552273</v>
      </c>
      <c r="M35" s="379">
        <v>315.42960565135877</v>
      </c>
      <c r="N35" s="379">
        <v>321.71102722376429</v>
      </c>
      <c r="O35" s="379">
        <v>328.93308558381085</v>
      </c>
      <c r="P35" s="379">
        <v>340.67857479407434</v>
      </c>
      <c r="Q35" s="379">
        <v>338.42205937218341</v>
      </c>
      <c r="R35" s="379">
        <v>359.41589640774839</v>
      </c>
      <c r="S35" s="379">
        <v>348.19690177911747</v>
      </c>
      <c r="T35" s="379">
        <v>434.57684447328739</v>
      </c>
      <c r="U35" s="379">
        <v>358.08854523253086</v>
      </c>
      <c r="V35" s="367">
        <v>2307.3243848483121</v>
      </c>
      <c r="W35" s="377">
        <v>2039.3939578841234</v>
      </c>
      <c r="Y35" s="364"/>
    </row>
    <row r="36" spans="1:25" s="8" customFormat="1" x14ac:dyDescent="0.25">
      <c r="A36" s="314" t="s">
        <v>48</v>
      </c>
      <c r="B36" s="315" t="s">
        <v>94</v>
      </c>
      <c r="C36" s="316" t="s">
        <v>256</v>
      </c>
      <c r="D36" s="369">
        <v>0</v>
      </c>
      <c r="E36" s="369">
        <v>129.30640636999999</v>
      </c>
      <c r="F36" s="369">
        <v>135.42541112000001</v>
      </c>
      <c r="G36" s="369">
        <v>167.76693893000001</v>
      </c>
      <c r="H36" s="371">
        <v>195.02166780939092</v>
      </c>
      <c r="I36" s="371">
        <v>223.43687631</v>
      </c>
      <c r="J36" s="371">
        <v>211.90920830390272</v>
      </c>
      <c r="K36" s="371">
        <v>247.08811446625774</v>
      </c>
      <c r="L36" s="371">
        <v>228.83416426396008</v>
      </c>
      <c r="M36" s="371">
        <v>260.57209833921866</v>
      </c>
      <c r="N36" s="371">
        <v>244.48129762748903</v>
      </c>
      <c r="O36" s="371">
        <v>272.47788923121789</v>
      </c>
      <c r="P36" s="371">
        <v>259.85220242742872</v>
      </c>
      <c r="Q36" s="371">
        <v>280.31886055850146</v>
      </c>
      <c r="R36" s="371">
        <v>276.1894989990974</v>
      </c>
      <c r="S36" s="372">
        <v>288.38825107238199</v>
      </c>
      <c r="T36" s="371">
        <v>370.35477136548275</v>
      </c>
      <c r="U36" s="372">
        <v>296.79440373745985</v>
      </c>
      <c r="V36" s="367">
        <v>1786.6428107967515</v>
      </c>
      <c r="W36" s="374">
        <v>1572.2820899775777</v>
      </c>
      <c r="Y36" s="364"/>
    </row>
    <row r="37" spans="1:25" s="8" customFormat="1" x14ac:dyDescent="0.25">
      <c r="A37" s="314" t="s">
        <v>49</v>
      </c>
      <c r="B37" s="315" t="s">
        <v>26</v>
      </c>
      <c r="C37" s="316" t="s">
        <v>256</v>
      </c>
      <c r="D37" s="369">
        <v>0</v>
      </c>
      <c r="E37" s="369">
        <v>0</v>
      </c>
      <c r="F37" s="369">
        <v>9.1730829810000021</v>
      </c>
      <c r="G37" s="369">
        <v>10.16021177</v>
      </c>
      <c r="H37" s="379">
        <v>14.923198261928802</v>
      </c>
      <c r="I37" s="379">
        <v>48.408120020000005</v>
      </c>
      <c r="J37" s="379">
        <v>16.127500361666453</v>
      </c>
      <c r="K37" s="379">
        <v>96.996602551394986</v>
      </c>
      <c r="L37" s="379">
        <v>17.298679437930673</v>
      </c>
      <c r="M37" s="379">
        <v>15.592132484875842</v>
      </c>
      <c r="N37" s="379">
        <v>18.554909538713197</v>
      </c>
      <c r="O37" s="379">
        <v>16.523372703482138</v>
      </c>
      <c r="P37" s="379">
        <v>19.902367069414552</v>
      </c>
      <c r="Q37" s="379">
        <v>17.49684618289173</v>
      </c>
      <c r="R37" s="379">
        <v>0</v>
      </c>
      <c r="S37" s="372">
        <v>18.520079689684486</v>
      </c>
      <c r="T37" s="379">
        <v>22.620306620430465</v>
      </c>
      <c r="U37" s="372">
        <v>19.602181139183408</v>
      </c>
      <c r="V37" s="367">
        <v>109.42696129008414</v>
      </c>
      <c r="W37" s="374">
        <v>213.53715363232917</v>
      </c>
      <c r="Y37" s="364"/>
    </row>
    <row r="38" spans="1:25" s="8" customFormat="1" x14ac:dyDescent="0.25">
      <c r="A38" s="317" t="s">
        <v>61</v>
      </c>
      <c r="B38" s="315" t="s">
        <v>120</v>
      </c>
      <c r="C38" s="316" t="s">
        <v>256</v>
      </c>
      <c r="D38" s="369">
        <v>0</v>
      </c>
      <c r="E38" s="369">
        <v>0</v>
      </c>
      <c r="F38" s="369">
        <v>0</v>
      </c>
      <c r="G38" s="369">
        <v>0</v>
      </c>
      <c r="H38" s="369">
        <v>0</v>
      </c>
      <c r="I38" s="369">
        <v>0</v>
      </c>
      <c r="J38" s="369">
        <v>0</v>
      </c>
      <c r="K38" s="369">
        <v>0</v>
      </c>
      <c r="L38" s="369">
        <v>0</v>
      </c>
      <c r="M38" s="369">
        <v>0</v>
      </c>
      <c r="N38" s="369">
        <v>0</v>
      </c>
      <c r="O38" s="369">
        <v>0</v>
      </c>
      <c r="P38" s="369">
        <v>0</v>
      </c>
      <c r="Q38" s="369">
        <v>0</v>
      </c>
      <c r="R38" s="369">
        <v>0</v>
      </c>
      <c r="S38" s="369">
        <v>0</v>
      </c>
      <c r="T38" s="369">
        <v>0</v>
      </c>
      <c r="U38" s="369">
        <v>0</v>
      </c>
      <c r="V38" s="367">
        <v>0</v>
      </c>
      <c r="W38" s="374">
        <v>0</v>
      </c>
      <c r="Y38" s="364"/>
    </row>
    <row r="39" spans="1:25" s="8" customFormat="1" x14ac:dyDescent="0.25">
      <c r="A39" s="317" t="s">
        <v>129</v>
      </c>
      <c r="B39" s="315" t="s">
        <v>259</v>
      </c>
      <c r="C39" s="316" t="s">
        <v>256</v>
      </c>
      <c r="D39" s="369">
        <v>3.5134600000000002</v>
      </c>
      <c r="E39" s="369">
        <v>82.654492840000017</v>
      </c>
      <c r="F39" s="369">
        <v>57.118363500000036</v>
      </c>
      <c r="G39" s="369">
        <v>56.670810549999985</v>
      </c>
      <c r="H39" s="369">
        <v>51.546847680000042</v>
      </c>
      <c r="I39" s="369">
        <v>54.276484470000021</v>
      </c>
      <c r="J39" s="369">
        <v>57.632265980275406</v>
      </c>
      <c r="K39" s="369">
        <v>38.206107680000017</v>
      </c>
      <c r="L39" s="369">
        <v>57.648509850382254</v>
      </c>
      <c r="M39" s="369">
        <v>39.265374827264274</v>
      </c>
      <c r="N39" s="369">
        <v>58.674820057562066</v>
      </c>
      <c r="O39" s="369">
        <v>39.931823649110825</v>
      </c>
      <c r="P39" s="369">
        <v>60.924005297231062</v>
      </c>
      <c r="Q39" s="369">
        <v>40.606352630790226</v>
      </c>
      <c r="R39" s="369">
        <v>83.226397408650996</v>
      </c>
      <c r="S39" s="369">
        <v>41.288571017050991</v>
      </c>
      <c r="T39" s="369">
        <v>41.601766487374178</v>
      </c>
      <c r="U39" s="369">
        <v>41.691960355887602</v>
      </c>
      <c r="V39" s="367">
        <v>411.25461276147598</v>
      </c>
      <c r="W39" s="374">
        <v>253.5747142742164</v>
      </c>
      <c r="Y39" s="364"/>
    </row>
    <row r="40" spans="1:25" s="19" customFormat="1" x14ac:dyDescent="0.25">
      <c r="A40" s="318" t="s">
        <v>50</v>
      </c>
      <c r="B40" s="319" t="s">
        <v>27</v>
      </c>
      <c r="C40" s="320" t="s">
        <v>256</v>
      </c>
      <c r="D40" s="375">
        <v>123.737776</v>
      </c>
      <c r="E40" s="375">
        <v>571.92246025999998</v>
      </c>
      <c r="F40" s="375">
        <v>845.41164801479749</v>
      </c>
      <c r="G40" s="375">
        <v>798.54415411999992</v>
      </c>
      <c r="H40" s="375">
        <v>990.2226048743828</v>
      </c>
      <c r="I40" s="375">
        <v>994.87317283999994</v>
      </c>
      <c r="J40" s="375">
        <v>764.44689797200499</v>
      </c>
      <c r="K40" s="375">
        <v>931.04278077715708</v>
      </c>
      <c r="L40" s="375">
        <v>789.33973797276155</v>
      </c>
      <c r="M40" s="375">
        <v>710.03022375740534</v>
      </c>
      <c r="N40" s="375">
        <v>815.46855013530114</v>
      </c>
      <c r="O40" s="375">
        <v>724.74993082382616</v>
      </c>
      <c r="P40" s="375">
        <v>838.59358589797773</v>
      </c>
      <c r="Q40" s="375">
        <v>741.62374360031959</v>
      </c>
      <c r="R40" s="375">
        <v>884.71623312236636</v>
      </c>
      <c r="S40" s="375">
        <v>762.69283516424582</v>
      </c>
      <c r="T40" s="375">
        <v>771.50996826401911</v>
      </c>
      <c r="U40" s="375">
        <v>770.1443441638005</v>
      </c>
      <c r="V40" s="367">
        <v>5854.2975782388139</v>
      </c>
      <c r="W40" s="377">
        <v>4865.0126869629539</v>
      </c>
      <c r="Y40" s="364"/>
    </row>
    <row r="41" spans="1:25" s="19" customFormat="1" x14ac:dyDescent="0.25">
      <c r="A41" s="318" t="s">
        <v>51</v>
      </c>
      <c r="B41" s="319" t="s">
        <v>14</v>
      </c>
      <c r="C41" s="320" t="s">
        <v>256</v>
      </c>
      <c r="D41" s="375">
        <v>81.227725000000007</v>
      </c>
      <c r="E41" s="375">
        <v>376.60415699999999</v>
      </c>
      <c r="F41" s="375">
        <v>415.05439644000006</v>
      </c>
      <c r="G41" s="375">
        <v>414.01684710000001</v>
      </c>
      <c r="H41" s="375">
        <v>420.68023999999997</v>
      </c>
      <c r="I41" s="375">
        <v>419.4199857000001</v>
      </c>
      <c r="J41" s="375">
        <v>474.04828999999995</v>
      </c>
      <c r="K41" s="375">
        <v>420.44799999999998</v>
      </c>
      <c r="L41" s="375">
        <v>500.81324999999998</v>
      </c>
      <c r="M41" s="375">
        <v>446.971</v>
      </c>
      <c r="N41" s="375">
        <v>501.96275000000003</v>
      </c>
      <c r="O41" s="375">
        <v>448.12099999999998</v>
      </c>
      <c r="P41" s="375">
        <v>504.55315000000002</v>
      </c>
      <c r="Q41" s="375">
        <v>450.71100000000001</v>
      </c>
      <c r="R41" s="375">
        <v>504.55315000000002</v>
      </c>
      <c r="S41" s="375">
        <v>456.29500000000002</v>
      </c>
      <c r="T41" s="375">
        <v>456.29500000000002</v>
      </c>
      <c r="U41" s="375">
        <v>456.29500000000002</v>
      </c>
      <c r="V41" s="367">
        <v>3362.9058300000002</v>
      </c>
      <c r="W41" s="377">
        <v>2641.9659857000006</v>
      </c>
      <c r="Y41" s="364"/>
    </row>
    <row r="42" spans="1:25" s="19" customFormat="1" x14ac:dyDescent="0.25">
      <c r="A42" s="318" t="s">
        <v>52</v>
      </c>
      <c r="B42" s="319" t="s">
        <v>95</v>
      </c>
      <c r="C42" s="320" t="s">
        <v>256</v>
      </c>
      <c r="D42" s="375">
        <v>9.0155779999999996</v>
      </c>
      <c r="E42" s="375">
        <v>42.223210380000005</v>
      </c>
      <c r="F42" s="375">
        <v>64.169835666666671</v>
      </c>
      <c r="G42" s="375">
        <v>56.18278105000001</v>
      </c>
      <c r="H42" s="375">
        <v>94.717490000000012</v>
      </c>
      <c r="I42" s="375">
        <v>51.307910849999992</v>
      </c>
      <c r="J42" s="375">
        <v>75.215049999999991</v>
      </c>
      <c r="K42" s="375">
        <v>90.946809999999999</v>
      </c>
      <c r="L42" s="375">
        <v>88.785790000000006</v>
      </c>
      <c r="M42" s="375">
        <v>88.133983999999998</v>
      </c>
      <c r="N42" s="375">
        <v>82.1630641</v>
      </c>
      <c r="O42" s="375">
        <v>80.979303847039986</v>
      </c>
      <c r="P42" s="375">
        <v>76.29139274100001</v>
      </c>
      <c r="Q42" s="375">
        <v>75.103751709670036</v>
      </c>
      <c r="R42" s="375">
        <v>70.839332370535459</v>
      </c>
      <c r="S42" s="375">
        <v>78.38232918016503</v>
      </c>
      <c r="T42" s="375">
        <v>65.776896061386751</v>
      </c>
      <c r="U42" s="375">
        <v>81.804029597055433</v>
      </c>
      <c r="V42" s="367">
        <v>553.78901527292226</v>
      </c>
      <c r="W42" s="377">
        <v>464.85408958687503</v>
      </c>
      <c r="Y42" s="364"/>
    </row>
    <row r="43" spans="1:25" s="19" customFormat="1" x14ac:dyDescent="0.25">
      <c r="A43" s="317" t="s">
        <v>156</v>
      </c>
      <c r="B43" s="315" t="s">
        <v>96</v>
      </c>
      <c r="C43" s="316" t="s">
        <v>256</v>
      </c>
      <c r="D43" s="369">
        <v>8.8695869999999992</v>
      </c>
      <c r="E43" s="369">
        <v>40.207161000000006</v>
      </c>
      <c r="F43" s="369">
        <v>55.330941999999993</v>
      </c>
      <c r="G43" s="369">
        <v>55.850745000000003</v>
      </c>
      <c r="H43" s="369">
        <v>65.584210000000013</v>
      </c>
      <c r="I43" s="375">
        <v>51.032098409999989</v>
      </c>
      <c r="J43" s="369">
        <v>73.160149999999987</v>
      </c>
      <c r="K43" s="369">
        <v>73.16001</v>
      </c>
      <c r="L43" s="369">
        <v>86.71750999999999</v>
      </c>
      <c r="M43" s="369">
        <v>86.570999999999998</v>
      </c>
      <c r="N43" s="369">
        <v>80.080970000000008</v>
      </c>
      <c r="O43" s="369">
        <v>79.933999999999997</v>
      </c>
      <c r="P43" s="369">
        <v>74.195350000000005</v>
      </c>
      <c r="Q43" s="369">
        <v>74.048000000000002</v>
      </c>
      <c r="R43" s="369">
        <v>68.742298721188064</v>
      </c>
      <c r="S43" s="369">
        <v>77.316000000000003</v>
      </c>
      <c r="T43" s="369">
        <v>63.690024152093812</v>
      </c>
      <c r="U43" s="369">
        <v>80.728228392394129</v>
      </c>
      <c r="V43" s="367">
        <v>512.17051287328184</v>
      </c>
      <c r="W43" s="374">
        <v>442.06110840999997</v>
      </c>
      <c r="Y43" s="364"/>
    </row>
    <row r="44" spans="1:25" s="19" customFormat="1" x14ac:dyDescent="0.25">
      <c r="A44" s="317" t="s">
        <v>157</v>
      </c>
      <c r="B44" s="315" t="s">
        <v>260</v>
      </c>
      <c r="C44" s="316" t="s">
        <v>256</v>
      </c>
      <c r="D44" s="375">
        <v>0.14599100000000043</v>
      </c>
      <c r="E44" s="375">
        <v>2.0160493799999983</v>
      </c>
      <c r="F44" s="375">
        <v>8.838893666666678</v>
      </c>
      <c r="G44" s="375">
        <v>0.33203605000000636</v>
      </c>
      <c r="H44" s="375">
        <v>29.133279999999999</v>
      </c>
      <c r="I44" s="375">
        <v>0.27581244000000282</v>
      </c>
      <c r="J44" s="375">
        <v>2.0549000000000035</v>
      </c>
      <c r="K44" s="375">
        <v>17.786799999999999</v>
      </c>
      <c r="L44" s="375">
        <v>2.0682800000000157</v>
      </c>
      <c r="M44" s="375">
        <v>1.5629840000000002</v>
      </c>
      <c r="N44" s="375">
        <v>2.082094099999992</v>
      </c>
      <c r="O44" s="375">
        <v>1.0453038470399889</v>
      </c>
      <c r="P44" s="375">
        <v>2.0960427410000051</v>
      </c>
      <c r="Q44" s="375">
        <v>1.0557517096700337</v>
      </c>
      <c r="R44" s="375">
        <v>2.0970336493473951</v>
      </c>
      <c r="S44" s="375">
        <v>1.0663291801650274</v>
      </c>
      <c r="T44" s="375">
        <v>2.0868719092929382</v>
      </c>
      <c r="U44" s="375">
        <v>1.0758012046613032</v>
      </c>
      <c r="V44" s="367">
        <v>41.618502399640349</v>
      </c>
      <c r="W44" s="374">
        <v>22.792981176875053</v>
      </c>
      <c r="Y44" s="364"/>
    </row>
    <row r="45" spans="1:25" s="19" customFormat="1" x14ac:dyDescent="0.25">
      <c r="A45" s="318" t="s">
        <v>53</v>
      </c>
      <c r="B45" s="319" t="s">
        <v>97</v>
      </c>
      <c r="C45" s="320" t="s">
        <v>256</v>
      </c>
      <c r="D45" s="375">
        <v>62.079355050000139</v>
      </c>
      <c r="E45" s="375">
        <v>232.27172343000069</v>
      </c>
      <c r="F45" s="375">
        <v>296.16984603643982</v>
      </c>
      <c r="G45" s="375">
        <v>272.57286073299878</v>
      </c>
      <c r="H45" s="375">
        <v>498.51198193168307</v>
      </c>
      <c r="I45" s="375">
        <v>198.83275062000007</v>
      </c>
      <c r="J45" s="375">
        <v>528.4137309755497</v>
      </c>
      <c r="K45" s="375">
        <v>357.79596095677948</v>
      </c>
      <c r="L45" s="375">
        <v>528.9494292173423</v>
      </c>
      <c r="M45" s="375">
        <v>296.01167242567436</v>
      </c>
      <c r="N45" s="375">
        <v>532.58105897794871</v>
      </c>
      <c r="O45" s="375">
        <v>295.7700328182699</v>
      </c>
      <c r="P45" s="375">
        <v>530.56357453616306</v>
      </c>
      <c r="Q45" s="375">
        <v>294.58822417420913</v>
      </c>
      <c r="R45" s="375">
        <v>550.44108628679919</v>
      </c>
      <c r="S45" s="375">
        <v>292.24559220787586</v>
      </c>
      <c r="T45" s="375">
        <v>299.08270966543654</v>
      </c>
      <c r="U45" s="375">
        <v>290.719603358813</v>
      </c>
      <c r="V45" s="367">
        <v>3468.5435715909225</v>
      </c>
      <c r="W45" s="377">
        <v>1735.2442332028088</v>
      </c>
      <c r="Y45" s="364"/>
    </row>
    <row r="46" spans="1:25" s="8" customFormat="1" x14ac:dyDescent="0.25">
      <c r="A46" s="314" t="s">
        <v>54</v>
      </c>
      <c r="B46" s="315" t="s">
        <v>28</v>
      </c>
      <c r="C46" s="316" t="s">
        <v>256</v>
      </c>
      <c r="D46" s="369">
        <v>0</v>
      </c>
      <c r="E46" s="369">
        <v>0</v>
      </c>
      <c r="F46" s="369">
        <v>0</v>
      </c>
      <c r="G46" s="369">
        <v>0</v>
      </c>
      <c r="H46" s="369">
        <v>0</v>
      </c>
      <c r="I46" s="369">
        <v>0</v>
      </c>
      <c r="J46" s="369">
        <v>0</v>
      </c>
      <c r="K46" s="369">
        <v>0</v>
      </c>
      <c r="L46" s="369">
        <v>0</v>
      </c>
      <c r="M46" s="369">
        <v>0</v>
      </c>
      <c r="N46" s="369">
        <v>0</v>
      </c>
      <c r="O46" s="369">
        <v>0</v>
      </c>
      <c r="P46" s="369">
        <v>0</v>
      </c>
      <c r="Q46" s="369">
        <v>0</v>
      </c>
      <c r="R46" s="369">
        <v>0</v>
      </c>
      <c r="S46" s="369">
        <v>0</v>
      </c>
      <c r="T46" s="369">
        <v>0</v>
      </c>
      <c r="U46" s="369">
        <v>0</v>
      </c>
      <c r="V46" s="367">
        <v>0</v>
      </c>
      <c r="W46" s="374">
        <v>0</v>
      </c>
      <c r="Y46" s="364"/>
    </row>
    <row r="47" spans="1:25" s="8" customFormat="1" ht="15.75" customHeight="1" x14ac:dyDescent="0.25">
      <c r="A47" s="314" t="s">
        <v>55</v>
      </c>
      <c r="B47" s="315" t="s">
        <v>263</v>
      </c>
      <c r="C47" s="316" t="s">
        <v>256</v>
      </c>
      <c r="D47" s="369">
        <v>16.636993000000004</v>
      </c>
      <c r="E47" s="369">
        <v>71.754370010000017</v>
      </c>
      <c r="F47" s="369">
        <v>103.93916539000001</v>
      </c>
      <c r="G47" s="369">
        <v>97.241878019999973</v>
      </c>
      <c r="H47" s="369">
        <v>291.72547505599999</v>
      </c>
      <c r="I47" s="369">
        <v>33.786812510000004</v>
      </c>
      <c r="J47" s="369">
        <v>331.98129601500005</v>
      </c>
      <c r="K47" s="369">
        <v>104.26259999999999</v>
      </c>
      <c r="L47" s="369">
        <v>331.98129601500005</v>
      </c>
      <c r="M47" s="369">
        <v>103.63539999999999</v>
      </c>
      <c r="N47" s="369">
        <v>331.98129601500005</v>
      </c>
      <c r="O47" s="369">
        <v>105.257704</v>
      </c>
      <c r="P47" s="369">
        <v>331.98129601500005</v>
      </c>
      <c r="Q47" s="369">
        <v>106.94976707199999</v>
      </c>
      <c r="R47" s="369">
        <v>331.98129601500005</v>
      </c>
      <c r="S47" s="369">
        <v>108.71458885609599</v>
      </c>
      <c r="T47" s="369">
        <v>331.98129601500005</v>
      </c>
      <c r="U47" s="369">
        <v>108.71458885609599</v>
      </c>
      <c r="V47" s="367">
        <v>2283.613251146</v>
      </c>
      <c r="W47" s="374">
        <v>562.60687243809593</v>
      </c>
      <c r="Y47" s="364"/>
    </row>
    <row r="48" spans="1:25" s="8" customFormat="1" x14ac:dyDescent="0.25">
      <c r="A48" s="314" t="s">
        <v>56</v>
      </c>
      <c r="B48" s="315" t="s">
        <v>261</v>
      </c>
      <c r="C48" s="316" t="s">
        <v>256</v>
      </c>
      <c r="D48" s="369">
        <v>0</v>
      </c>
      <c r="E48" s="369">
        <v>0</v>
      </c>
      <c r="F48" s="369">
        <v>4.2556375099999997</v>
      </c>
      <c r="G48" s="369">
        <v>4.93688941</v>
      </c>
      <c r="H48" s="369">
        <v>8.2793711899999991</v>
      </c>
      <c r="I48" s="369">
        <v>8.019689940000001</v>
      </c>
      <c r="J48" s="369">
        <v>0</v>
      </c>
      <c r="K48" s="369">
        <v>8.1010934700000004</v>
      </c>
      <c r="L48" s="369">
        <v>0</v>
      </c>
      <c r="M48" s="369">
        <v>0</v>
      </c>
      <c r="N48" s="369">
        <v>0</v>
      </c>
      <c r="O48" s="369">
        <v>0</v>
      </c>
      <c r="P48" s="369">
        <v>0</v>
      </c>
      <c r="Q48" s="369">
        <v>0</v>
      </c>
      <c r="R48" s="369">
        <v>0</v>
      </c>
      <c r="S48" s="369">
        <v>0</v>
      </c>
      <c r="T48" s="369">
        <v>0</v>
      </c>
      <c r="U48" s="369">
        <v>0</v>
      </c>
      <c r="V48" s="367">
        <v>8.2793711899999991</v>
      </c>
      <c r="W48" s="374">
        <v>16.120783410000001</v>
      </c>
      <c r="Y48" s="364"/>
    </row>
    <row r="49" spans="1:25" s="8" customFormat="1" x14ac:dyDescent="0.25">
      <c r="A49" s="317" t="s">
        <v>162</v>
      </c>
      <c r="B49" s="315" t="s">
        <v>262</v>
      </c>
      <c r="C49" s="316" t="s">
        <v>256</v>
      </c>
      <c r="D49" s="369">
        <v>45.442362050000135</v>
      </c>
      <c r="E49" s="369">
        <v>160.51735342000069</v>
      </c>
      <c r="F49" s="369">
        <v>187.97504313643981</v>
      </c>
      <c r="G49" s="369">
        <v>170.39409330299881</v>
      </c>
      <c r="H49" s="369">
        <v>198.50713568568307</v>
      </c>
      <c r="I49" s="369">
        <v>157.02624817000006</v>
      </c>
      <c r="J49" s="369">
        <v>196.43243496054964</v>
      </c>
      <c r="K49" s="369">
        <v>245.43226748677949</v>
      </c>
      <c r="L49" s="369">
        <v>196.96813320234224</v>
      </c>
      <c r="M49" s="369">
        <v>192.37627242567436</v>
      </c>
      <c r="N49" s="369">
        <v>200.59976296294866</v>
      </c>
      <c r="O49" s="369">
        <v>190.51232881826991</v>
      </c>
      <c r="P49" s="369">
        <v>198.582278521163</v>
      </c>
      <c r="Q49" s="369">
        <v>187.63845710220914</v>
      </c>
      <c r="R49" s="369">
        <v>218.45979027179914</v>
      </c>
      <c r="S49" s="369">
        <v>183.53100335177987</v>
      </c>
      <c r="T49" s="369">
        <v>-32.898586349563516</v>
      </c>
      <c r="U49" s="369">
        <v>182.00501450271702</v>
      </c>
      <c r="V49" s="367">
        <v>1176.6509492549226</v>
      </c>
      <c r="W49" s="374">
        <v>1156.5165773547128</v>
      </c>
      <c r="Y49" s="364"/>
    </row>
    <row r="50" spans="1:25" s="19" customFormat="1" x14ac:dyDescent="0.25">
      <c r="A50" s="318"/>
      <c r="B50" s="321" t="s">
        <v>15</v>
      </c>
      <c r="C50" s="320"/>
      <c r="D50" s="375" t="s">
        <v>300</v>
      </c>
      <c r="E50" s="379" t="s">
        <v>300</v>
      </c>
      <c r="F50" s="379" t="s">
        <v>300</v>
      </c>
      <c r="G50" s="379" t="s">
        <v>300</v>
      </c>
      <c r="H50" s="379" t="s">
        <v>300</v>
      </c>
      <c r="I50" s="379" t="s">
        <v>300</v>
      </c>
      <c r="J50" s="379" t="s">
        <v>300</v>
      </c>
      <c r="K50" s="379" t="s">
        <v>300</v>
      </c>
      <c r="L50" s="379" t="s">
        <v>300</v>
      </c>
      <c r="M50" s="379" t="s">
        <v>300</v>
      </c>
      <c r="N50" s="379" t="s">
        <v>300</v>
      </c>
      <c r="O50" s="379" t="s">
        <v>300</v>
      </c>
      <c r="P50" s="379" t="s">
        <v>300</v>
      </c>
      <c r="Q50" s="379" t="s">
        <v>300</v>
      </c>
      <c r="R50" s="379" t="s">
        <v>300</v>
      </c>
      <c r="S50" s="380" t="s">
        <v>300</v>
      </c>
      <c r="T50" s="379" t="s">
        <v>300</v>
      </c>
      <c r="U50" s="380" t="s">
        <v>300</v>
      </c>
      <c r="V50" s="376" t="s">
        <v>300</v>
      </c>
      <c r="W50" s="377" t="s">
        <v>300</v>
      </c>
      <c r="Y50" s="364"/>
    </row>
    <row r="51" spans="1:25" s="8" customFormat="1" x14ac:dyDescent="0.25">
      <c r="A51" s="314"/>
      <c r="B51" s="315" t="s">
        <v>264</v>
      </c>
      <c r="C51" s="316" t="s">
        <v>256</v>
      </c>
      <c r="D51" s="375">
        <v>24.183299999999999</v>
      </c>
      <c r="E51" s="375">
        <v>206.39478</v>
      </c>
      <c r="F51" s="375">
        <v>160.74299999999999</v>
      </c>
      <c r="G51" s="375">
        <v>156.04609299999998</v>
      </c>
      <c r="H51" s="379">
        <v>163.7749</v>
      </c>
      <c r="I51" s="379">
        <v>139.52354</v>
      </c>
      <c r="J51" s="379">
        <v>166.7971</v>
      </c>
      <c r="K51" s="379">
        <v>175.46523999742899</v>
      </c>
      <c r="L51" s="379">
        <v>198.33720000000054</v>
      </c>
      <c r="M51" s="379">
        <v>151.59032573633436</v>
      </c>
      <c r="N51" s="379">
        <v>172.9891000000008</v>
      </c>
      <c r="O51" s="379">
        <v>153.23832572912258</v>
      </c>
      <c r="P51" s="379">
        <v>176.18910000000031</v>
      </c>
      <c r="Q51" s="379">
        <v>154.90632572182324</v>
      </c>
      <c r="R51" s="379">
        <v>185.87950050000032</v>
      </c>
      <c r="S51" s="372">
        <v>156.59332571444074</v>
      </c>
      <c r="T51" s="379">
        <v>158.42703355855681</v>
      </c>
      <c r="U51" s="372">
        <v>156.12324250667081</v>
      </c>
      <c r="V51" s="367">
        <v>1222.3939340585587</v>
      </c>
      <c r="W51" s="374">
        <v>931.31708289914991</v>
      </c>
      <c r="Y51" s="364"/>
    </row>
    <row r="52" spans="1:25" s="8" customFormat="1" x14ac:dyDescent="0.25">
      <c r="A52" s="314"/>
      <c r="B52" s="315" t="s">
        <v>265</v>
      </c>
      <c r="C52" s="316" t="s">
        <v>256</v>
      </c>
      <c r="D52" s="375">
        <v>0</v>
      </c>
      <c r="E52" s="375">
        <v>0</v>
      </c>
      <c r="F52" s="375">
        <v>835.86619243185476</v>
      </c>
      <c r="G52" s="375">
        <v>817.12432426999999</v>
      </c>
      <c r="H52" s="379">
        <v>1377.212358212093</v>
      </c>
      <c r="I52" s="379">
        <v>1365.0471813799998</v>
      </c>
      <c r="J52" s="379">
        <v>0</v>
      </c>
      <c r="K52" s="379">
        <v>1531.2681800149046</v>
      </c>
      <c r="L52" s="379">
        <v>0</v>
      </c>
      <c r="M52" s="379">
        <v>0</v>
      </c>
      <c r="N52" s="379">
        <v>0</v>
      </c>
      <c r="O52" s="379">
        <v>0</v>
      </c>
      <c r="P52" s="379">
        <v>0</v>
      </c>
      <c r="Q52" s="379">
        <v>0</v>
      </c>
      <c r="R52" s="379">
        <v>0</v>
      </c>
      <c r="S52" s="372">
        <v>0</v>
      </c>
      <c r="T52" s="379">
        <v>0</v>
      </c>
      <c r="U52" s="372">
        <v>0</v>
      </c>
      <c r="V52" s="367">
        <v>1377.212358212093</v>
      </c>
      <c r="W52" s="374">
        <v>2896.3153613949044</v>
      </c>
      <c r="Y52" s="364"/>
    </row>
    <row r="53" spans="1:25" s="8" customFormat="1" x14ac:dyDescent="0.25">
      <c r="A53" s="314"/>
      <c r="B53" s="315" t="s">
        <v>30</v>
      </c>
      <c r="C53" s="316" t="s">
        <v>256</v>
      </c>
      <c r="D53" s="375">
        <v>64.05502623000001</v>
      </c>
      <c r="E53" s="375">
        <v>230.89204190999999</v>
      </c>
      <c r="F53" s="375">
        <v>239.83434964999998</v>
      </c>
      <c r="G53" s="375">
        <v>206.74051825999996</v>
      </c>
      <c r="H53" s="379">
        <v>246.1375913415263</v>
      </c>
      <c r="I53" s="379">
        <v>203.23804660999997</v>
      </c>
      <c r="J53" s="379">
        <v>249.34339351014367</v>
      </c>
      <c r="K53" s="379">
        <v>68.790394610000007</v>
      </c>
      <c r="L53" s="379">
        <v>258.92159973077008</v>
      </c>
      <c r="M53" s="379">
        <v>68.790394610000007</v>
      </c>
      <c r="N53" s="379">
        <v>259.82450944939905</v>
      </c>
      <c r="O53" s="379">
        <v>68.790394610000007</v>
      </c>
      <c r="P53" s="379">
        <v>261.72245101184893</v>
      </c>
      <c r="Q53" s="379">
        <v>68.790394610000007</v>
      </c>
      <c r="R53" s="379">
        <v>263.63425647875533</v>
      </c>
      <c r="S53" s="372">
        <v>68.790394610000007</v>
      </c>
      <c r="T53" s="379">
        <v>247.22310481327727</v>
      </c>
      <c r="U53" s="372">
        <v>68.790394610000007</v>
      </c>
      <c r="V53" s="367">
        <v>1786.8069063357209</v>
      </c>
      <c r="W53" s="374">
        <v>547.19001966000008</v>
      </c>
      <c r="Y53" s="364"/>
    </row>
    <row r="54" spans="1:25" s="19" customFormat="1" x14ac:dyDescent="0.25">
      <c r="A54" s="318" t="s">
        <v>57</v>
      </c>
      <c r="B54" s="319" t="s">
        <v>103</v>
      </c>
      <c r="C54" s="320" t="s">
        <v>256</v>
      </c>
      <c r="D54" s="375">
        <v>-263.73321759912005</v>
      </c>
      <c r="E54" s="375">
        <v>-312.35404556232584</v>
      </c>
      <c r="F54" s="375">
        <v>-315.40886877949265</v>
      </c>
      <c r="G54" s="375">
        <v>-898.32939869557936</v>
      </c>
      <c r="H54" s="375">
        <v>-464.27467401076143</v>
      </c>
      <c r="I54" s="375">
        <v>-320.06094793538114</v>
      </c>
      <c r="J54" s="375">
        <v>-165.49263176108201</v>
      </c>
      <c r="K54" s="375">
        <v>-288.3060705905005</v>
      </c>
      <c r="L54" s="375">
        <v>-74.17385758581753</v>
      </c>
      <c r="M54" s="375">
        <v>-348.48664182916974</v>
      </c>
      <c r="N54" s="375">
        <v>-84.059454060041787</v>
      </c>
      <c r="O54" s="375">
        <v>-403.58577093135114</v>
      </c>
      <c r="P54" s="375">
        <v>-131.87357030404831</v>
      </c>
      <c r="Q54" s="375">
        <v>-508.93208863550262</v>
      </c>
      <c r="R54" s="375">
        <v>-189.839928565962</v>
      </c>
      <c r="S54" s="375">
        <v>-603.12046911837297</v>
      </c>
      <c r="T54" s="375">
        <v>-446.13334121552538</v>
      </c>
      <c r="U54" s="375">
        <v>-669.91296056068222</v>
      </c>
      <c r="V54" s="367">
        <v>-1555.8474575032387</v>
      </c>
      <c r="W54" s="377">
        <v>-2472.491989040278</v>
      </c>
      <c r="Y54" s="364"/>
    </row>
    <row r="55" spans="1:25" s="8" customFormat="1" x14ac:dyDescent="0.25">
      <c r="A55" s="314" t="s">
        <v>42</v>
      </c>
      <c r="B55" s="315" t="s">
        <v>316</v>
      </c>
      <c r="C55" s="316" t="s">
        <v>256</v>
      </c>
      <c r="D55" s="369">
        <v>-263.73321759912005</v>
      </c>
      <c r="E55" s="369">
        <v>-314.12597776232587</v>
      </c>
      <c r="F55" s="369">
        <v>-300.08132074492778</v>
      </c>
      <c r="G55" s="369">
        <v>-808.80571624249342</v>
      </c>
      <c r="H55" s="369">
        <v>-402.08357469600787</v>
      </c>
      <c r="I55" s="369">
        <v>-396.1956256629478</v>
      </c>
      <c r="J55" s="369">
        <v>-165.49263176090381</v>
      </c>
      <c r="K55" s="369">
        <v>-409.26398684523974</v>
      </c>
      <c r="L55" s="369">
        <v>-74.17385758585533</v>
      </c>
      <c r="M55" s="369">
        <v>-349.10899104674218</v>
      </c>
      <c r="N55" s="369">
        <v>-84.059454060079588</v>
      </c>
      <c r="O55" s="369">
        <v>-409.22317045900263</v>
      </c>
      <c r="P55" s="369">
        <v>-131.87357030408612</v>
      </c>
      <c r="Q55" s="369">
        <v>-511.20623283515488</v>
      </c>
      <c r="R55" s="369">
        <v>-189.8399285659998</v>
      </c>
      <c r="S55" s="369">
        <v>-603.76240722977309</v>
      </c>
      <c r="T55" s="369">
        <v>-446.77527932692556</v>
      </c>
      <c r="U55" s="369">
        <v>-670.55489867208235</v>
      </c>
      <c r="V55" s="367">
        <v>-1494.2982962998581</v>
      </c>
      <c r="W55" s="374">
        <v>-2678.7604140788603</v>
      </c>
      <c r="Y55" s="364"/>
    </row>
    <row r="56" spans="1:25" s="8" customFormat="1" x14ac:dyDescent="0.25">
      <c r="A56" s="314" t="s">
        <v>43</v>
      </c>
      <c r="B56" s="315" t="s">
        <v>317</v>
      </c>
      <c r="C56" s="316" t="s">
        <v>256</v>
      </c>
      <c r="D56" s="369">
        <v>0</v>
      </c>
      <c r="E56" s="369">
        <v>-4.678299999999469E-4</v>
      </c>
      <c r="F56" s="369">
        <v>0.51591730287999993</v>
      </c>
      <c r="G56" s="369">
        <v>0</v>
      </c>
      <c r="H56" s="369">
        <v>1.2930054023200006</v>
      </c>
      <c r="I56" s="369">
        <v>-0.83558500000000002</v>
      </c>
      <c r="J56" s="369">
        <v>-2.1599988464515718E-10</v>
      </c>
      <c r="K56" s="369">
        <v>1.1834560931120752</v>
      </c>
      <c r="L56" s="369">
        <v>0</v>
      </c>
      <c r="M56" s="369">
        <v>0.12210382467783848</v>
      </c>
      <c r="N56" s="369">
        <v>0</v>
      </c>
      <c r="O56" s="369">
        <v>5.1371541347568899</v>
      </c>
      <c r="P56" s="369">
        <v>0</v>
      </c>
      <c r="Q56" s="369">
        <v>1.7738988067576551</v>
      </c>
      <c r="R56" s="369">
        <v>0</v>
      </c>
      <c r="S56" s="369">
        <v>0.1416927185055496</v>
      </c>
      <c r="T56" s="369">
        <v>0.1416927185055496</v>
      </c>
      <c r="U56" s="369">
        <v>0.1416927185055496</v>
      </c>
      <c r="V56" s="373"/>
      <c r="W56" s="374"/>
      <c r="Y56" s="364"/>
    </row>
    <row r="57" spans="1:25" s="8" customFormat="1" x14ac:dyDescent="0.25">
      <c r="A57" s="317" t="s">
        <v>46</v>
      </c>
      <c r="B57" s="315" t="s">
        <v>318</v>
      </c>
      <c r="C57" s="316" t="s">
        <v>256</v>
      </c>
      <c r="D57" s="369">
        <v>0</v>
      </c>
      <c r="E57" s="369">
        <v>0</v>
      </c>
      <c r="F57" s="369">
        <v>-18.580379757953324</v>
      </c>
      <c r="G57" s="369">
        <v>-91.595425083085956</v>
      </c>
      <c r="H57" s="369">
        <v>-65.142699774688253</v>
      </c>
      <c r="I57" s="369">
        <v>72.748386930956485</v>
      </c>
      <c r="J57" s="369">
        <v>0</v>
      </c>
      <c r="K57" s="369">
        <v>91.774460161627303</v>
      </c>
      <c r="L57" s="369">
        <v>0</v>
      </c>
      <c r="M57" s="369">
        <v>0</v>
      </c>
      <c r="N57" s="369">
        <v>0</v>
      </c>
      <c r="O57" s="369">
        <v>0</v>
      </c>
      <c r="P57" s="369">
        <v>0</v>
      </c>
      <c r="Q57" s="369">
        <v>0</v>
      </c>
      <c r="R57" s="369">
        <v>0</v>
      </c>
      <c r="S57" s="369">
        <v>0</v>
      </c>
      <c r="T57" s="369">
        <v>0</v>
      </c>
      <c r="U57" s="369">
        <v>0</v>
      </c>
      <c r="V57" s="373"/>
      <c r="W57" s="374"/>
      <c r="Y57" s="364"/>
    </row>
    <row r="58" spans="1:25" s="8" customFormat="1" x14ac:dyDescent="0.25">
      <c r="A58" s="317" t="s">
        <v>92</v>
      </c>
      <c r="B58" s="315" t="s">
        <v>29</v>
      </c>
      <c r="C58" s="316" t="s">
        <v>256</v>
      </c>
      <c r="D58" s="369">
        <v>0</v>
      </c>
      <c r="E58" s="369">
        <v>1.7724000300000071</v>
      </c>
      <c r="F58" s="369">
        <v>2.7369144205084766</v>
      </c>
      <c r="G58" s="369">
        <v>2.0717426300000028</v>
      </c>
      <c r="H58" s="369">
        <v>1.6585950576147184</v>
      </c>
      <c r="I58" s="369">
        <v>4.2218757966101705</v>
      </c>
      <c r="J58" s="369">
        <v>3.7797320828758529E-11</v>
      </c>
      <c r="K58" s="369">
        <v>27.999999999999872</v>
      </c>
      <c r="L58" s="369">
        <v>3.7797320828758529E-11</v>
      </c>
      <c r="M58" s="369">
        <v>0.50024539289461956</v>
      </c>
      <c r="N58" s="369">
        <v>3.7797320828758529E-11</v>
      </c>
      <c r="O58" s="369">
        <v>0.50024539289461956</v>
      </c>
      <c r="P58" s="369">
        <v>3.7797320828758529E-11</v>
      </c>
      <c r="Q58" s="369">
        <v>0.50024539289461956</v>
      </c>
      <c r="R58" s="369">
        <v>3.7797320828758529E-11</v>
      </c>
      <c r="S58" s="369">
        <v>0.50024539289461956</v>
      </c>
      <c r="T58" s="369">
        <v>0.50024539289461956</v>
      </c>
      <c r="U58" s="369">
        <v>0.50024539289461956</v>
      </c>
      <c r="V58" s="367">
        <v>2.1588404506983245</v>
      </c>
      <c r="W58" s="374">
        <v>34.222857368188521</v>
      </c>
      <c r="Y58" s="364"/>
    </row>
    <row r="59" spans="1:25" s="19" customFormat="1" x14ac:dyDescent="0.25">
      <c r="A59" s="318" t="s">
        <v>58</v>
      </c>
      <c r="B59" s="319" t="s">
        <v>105</v>
      </c>
      <c r="C59" s="320" t="s">
        <v>256</v>
      </c>
      <c r="D59" s="375">
        <v>-12.634</v>
      </c>
      <c r="E59" s="375">
        <v>-33.332020599999993</v>
      </c>
      <c r="F59" s="375">
        <v>-644.80857239258626</v>
      </c>
      <c r="G59" s="375">
        <v>-142.50810622000003</v>
      </c>
      <c r="H59" s="375">
        <v>-624.25389176127101</v>
      </c>
      <c r="I59" s="375">
        <v>-317.66205476000005</v>
      </c>
      <c r="J59" s="375">
        <v>154.12061728045063</v>
      </c>
      <c r="K59" s="375">
        <v>-1136.4600129501503</v>
      </c>
      <c r="L59" s="375">
        <v>-121.03736815436031</v>
      </c>
      <c r="M59" s="375">
        <v>-156.25143375811791</v>
      </c>
      <c r="N59" s="375">
        <v>-428.10404025854524</v>
      </c>
      <c r="O59" s="375">
        <v>-157.47608495351915</v>
      </c>
      <c r="P59" s="375">
        <v>-449.98089788092074</v>
      </c>
      <c r="Q59" s="375">
        <v>-158.51341371646924</v>
      </c>
      <c r="R59" s="375">
        <v>-474.3095790806222</v>
      </c>
      <c r="S59" s="375">
        <v>-159.59646891085845</v>
      </c>
      <c r="T59" s="375">
        <v>-226.95545805402554</v>
      </c>
      <c r="U59" s="375">
        <v>-167.49930623922657</v>
      </c>
      <c r="V59" s="367">
        <v>-2170.5206179092943</v>
      </c>
      <c r="W59" s="374">
        <v>-2085.9594690491149</v>
      </c>
      <c r="Y59" s="364"/>
    </row>
    <row r="60" spans="1:25" s="19" customFormat="1" x14ac:dyDescent="0.25">
      <c r="A60" s="318" t="s">
        <v>45</v>
      </c>
      <c r="B60" s="319" t="s">
        <v>98</v>
      </c>
      <c r="C60" s="320" t="s">
        <v>256</v>
      </c>
      <c r="D60" s="375">
        <v>40.067600000000006</v>
      </c>
      <c r="E60" s="375">
        <v>65.056960400000008</v>
      </c>
      <c r="F60" s="375">
        <v>73.955156730000013</v>
      </c>
      <c r="G60" s="375">
        <v>41.414931429999996</v>
      </c>
      <c r="H60" s="375">
        <v>10</v>
      </c>
      <c r="I60" s="375">
        <v>247.79602649</v>
      </c>
      <c r="J60" s="375">
        <v>543.69299999999998</v>
      </c>
      <c r="K60" s="375">
        <v>0</v>
      </c>
      <c r="L60" s="375">
        <v>285.32378906289301</v>
      </c>
      <c r="M60" s="375">
        <v>0</v>
      </c>
      <c r="N60" s="375">
        <v>0</v>
      </c>
      <c r="O60" s="375">
        <v>0</v>
      </c>
      <c r="P60" s="375">
        <v>0</v>
      </c>
      <c r="Q60" s="375">
        <v>0</v>
      </c>
      <c r="R60" s="375">
        <v>0</v>
      </c>
      <c r="S60" s="375">
        <v>0</v>
      </c>
      <c r="T60" s="375">
        <v>0</v>
      </c>
      <c r="U60" s="375">
        <v>0</v>
      </c>
      <c r="V60" s="367">
        <v>839.01678906289294</v>
      </c>
      <c r="W60" s="377">
        <v>247.79602649</v>
      </c>
      <c r="Y60" s="364"/>
    </row>
    <row r="61" spans="1:25" s="19" customFormat="1" x14ac:dyDescent="0.25">
      <c r="A61" s="314" t="s">
        <v>42</v>
      </c>
      <c r="B61" s="315" t="s">
        <v>31</v>
      </c>
      <c r="C61" s="316" t="s">
        <v>256</v>
      </c>
      <c r="D61" s="369">
        <v>0</v>
      </c>
      <c r="E61" s="369">
        <v>0</v>
      </c>
      <c r="F61" s="369">
        <v>0</v>
      </c>
      <c r="G61" s="369">
        <v>0</v>
      </c>
      <c r="H61" s="369">
        <v>0</v>
      </c>
      <c r="I61" s="369">
        <v>0</v>
      </c>
      <c r="J61" s="369">
        <v>0</v>
      </c>
      <c r="K61" s="369">
        <v>0</v>
      </c>
      <c r="L61" s="369">
        <v>0</v>
      </c>
      <c r="M61" s="369">
        <v>0</v>
      </c>
      <c r="N61" s="369">
        <v>0</v>
      </c>
      <c r="O61" s="369">
        <v>0</v>
      </c>
      <c r="P61" s="369">
        <v>0</v>
      </c>
      <c r="Q61" s="369">
        <v>0</v>
      </c>
      <c r="R61" s="369">
        <v>0</v>
      </c>
      <c r="S61" s="375">
        <v>0</v>
      </c>
      <c r="T61" s="369">
        <v>0</v>
      </c>
      <c r="U61" s="375">
        <v>0</v>
      </c>
      <c r="V61" s="367">
        <v>0</v>
      </c>
      <c r="W61" s="374">
        <v>0</v>
      </c>
      <c r="Y61" s="364"/>
    </row>
    <row r="62" spans="1:25" s="19" customFormat="1" x14ac:dyDescent="0.25">
      <c r="A62" s="314" t="s">
        <v>43</v>
      </c>
      <c r="B62" s="315" t="s">
        <v>32</v>
      </c>
      <c r="C62" s="316" t="s">
        <v>256</v>
      </c>
      <c r="D62" s="369">
        <v>0</v>
      </c>
      <c r="E62" s="369">
        <v>0</v>
      </c>
      <c r="F62" s="369">
        <v>0</v>
      </c>
      <c r="G62" s="369">
        <v>0.74047878</v>
      </c>
      <c r="H62" s="369">
        <v>0</v>
      </c>
      <c r="I62" s="369">
        <v>4.339695110000001</v>
      </c>
      <c r="J62" s="369">
        <v>0</v>
      </c>
      <c r="K62" s="369">
        <v>0</v>
      </c>
      <c r="L62" s="369">
        <v>0</v>
      </c>
      <c r="M62" s="369">
        <v>0</v>
      </c>
      <c r="N62" s="369">
        <v>0</v>
      </c>
      <c r="O62" s="369">
        <v>0</v>
      </c>
      <c r="P62" s="369">
        <v>0</v>
      </c>
      <c r="Q62" s="369">
        <v>0</v>
      </c>
      <c r="R62" s="369">
        <v>0</v>
      </c>
      <c r="S62" s="375">
        <v>0</v>
      </c>
      <c r="T62" s="369">
        <v>0</v>
      </c>
      <c r="U62" s="375">
        <v>0</v>
      </c>
      <c r="V62" s="367">
        <v>0</v>
      </c>
      <c r="W62" s="374">
        <v>4.339695110000001</v>
      </c>
      <c r="Y62" s="364"/>
    </row>
    <row r="63" spans="1:25" s="8" customFormat="1" x14ac:dyDescent="0.25">
      <c r="A63" s="314" t="s">
        <v>46</v>
      </c>
      <c r="B63" s="315" t="s">
        <v>99</v>
      </c>
      <c r="C63" s="316" t="s">
        <v>256</v>
      </c>
      <c r="D63" s="369">
        <v>0</v>
      </c>
      <c r="E63" s="369">
        <v>0</v>
      </c>
      <c r="F63" s="369">
        <v>5.3999999999999999E-2</v>
      </c>
      <c r="G63" s="369">
        <v>17.0620923</v>
      </c>
      <c r="H63" s="369">
        <v>0</v>
      </c>
      <c r="I63" s="369">
        <v>228.42002970999997</v>
      </c>
      <c r="J63" s="369">
        <v>543.69299999999998</v>
      </c>
      <c r="K63" s="369">
        <v>0</v>
      </c>
      <c r="L63" s="369">
        <v>285.32378906289301</v>
      </c>
      <c r="M63" s="369">
        <v>0</v>
      </c>
      <c r="N63" s="369">
        <v>0</v>
      </c>
      <c r="O63" s="369">
        <v>0</v>
      </c>
      <c r="P63" s="369">
        <v>0</v>
      </c>
      <c r="Q63" s="369">
        <v>0</v>
      </c>
      <c r="R63" s="369">
        <v>0</v>
      </c>
      <c r="S63" s="369">
        <v>0</v>
      </c>
      <c r="T63" s="369">
        <v>0</v>
      </c>
      <c r="U63" s="369">
        <v>0</v>
      </c>
      <c r="V63" s="367">
        <v>829.01678906289294</v>
      </c>
      <c r="W63" s="374">
        <v>228.42002970999997</v>
      </c>
      <c r="Y63" s="364"/>
    </row>
    <row r="64" spans="1:25" s="8" customFormat="1" x14ac:dyDescent="0.25">
      <c r="A64" s="314"/>
      <c r="B64" s="315" t="s">
        <v>100</v>
      </c>
      <c r="C64" s="316" t="s">
        <v>256</v>
      </c>
      <c r="D64" s="369">
        <v>0</v>
      </c>
      <c r="E64" s="369">
        <v>0</v>
      </c>
      <c r="F64" s="369">
        <v>5.3999999999999999E-2</v>
      </c>
      <c r="G64" s="369">
        <v>17.0620923</v>
      </c>
      <c r="H64" s="369">
        <v>0</v>
      </c>
      <c r="I64" s="369">
        <v>228.42002970999997</v>
      </c>
      <c r="J64" s="369">
        <v>543.69299999999998</v>
      </c>
      <c r="K64" s="369">
        <v>0</v>
      </c>
      <c r="L64" s="369">
        <v>285.32378906289301</v>
      </c>
      <c r="M64" s="369">
        <v>0</v>
      </c>
      <c r="N64" s="369">
        <v>0</v>
      </c>
      <c r="O64" s="369">
        <v>0</v>
      </c>
      <c r="P64" s="369">
        <v>0</v>
      </c>
      <c r="Q64" s="369">
        <v>0</v>
      </c>
      <c r="R64" s="369">
        <v>0</v>
      </c>
      <c r="S64" s="369">
        <v>0</v>
      </c>
      <c r="T64" s="369">
        <v>0</v>
      </c>
      <c r="U64" s="369">
        <v>0</v>
      </c>
      <c r="V64" s="367">
        <v>829.01678906289294</v>
      </c>
      <c r="W64" s="374">
        <v>228.42002970999997</v>
      </c>
      <c r="Y64" s="364"/>
    </row>
    <row r="65" spans="1:25" s="8" customFormat="1" x14ac:dyDescent="0.25">
      <c r="A65" s="317" t="s">
        <v>92</v>
      </c>
      <c r="B65" s="315" t="s">
        <v>266</v>
      </c>
      <c r="C65" s="316" t="s">
        <v>256</v>
      </c>
      <c r="D65" s="369">
        <v>40.067600000000006</v>
      </c>
      <c r="E65" s="369">
        <v>65.056960400000008</v>
      </c>
      <c r="F65" s="369">
        <v>73.901156730000011</v>
      </c>
      <c r="G65" s="369">
        <v>23.612360349999999</v>
      </c>
      <c r="H65" s="369">
        <v>10</v>
      </c>
      <c r="I65" s="369">
        <v>15.036301670000029</v>
      </c>
      <c r="J65" s="369">
        <v>0</v>
      </c>
      <c r="K65" s="369">
        <v>0</v>
      </c>
      <c r="L65" s="369">
        <v>0</v>
      </c>
      <c r="M65" s="369">
        <v>0</v>
      </c>
      <c r="N65" s="369">
        <v>0</v>
      </c>
      <c r="O65" s="369">
        <v>0</v>
      </c>
      <c r="P65" s="369">
        <v>0</v>
      </c>
      <c r="Q65" s="369">
        <v>0</v>
      </c>
      <c r="R65" s="369">
        <v>0</v>
      </c>
      <c r="S65" s="369">
        <v>0</v>
      </c>
      <c r="T65" s="369">
        <v>0</v>
      </c>
      <c r="U65" s="369">
        <v>0</v>
      </c>
      <c r="V65" s="367">
        <v>10</v>
      </c>
      <c r="W65" s="374">
        <v>15.036301670000029</v>
      </c>
      <c r="Y65" s="364"/>
    </row>
    <row r="66" spans="1:25" s="19" customFormat="1" x14ac:dyDescent="0.25">
      <c r="A66" s="318" t="s">
        <v>47</v>
      </c>
      <c r="B66" s="319" t="s">
        <v>101</v>
      </c>
      <c r="C66" s="320" t="s">
        <v>256</v>
      </c>
      <c r="D66" s="375">
        <v>52.701600000000006</v>
      </c>
      <c r="E66" s="375">
        <v>98.388981000000001</v>
      </c>
      <c r="F66" s="375">
        <v>718.76372912258626</v>
      </c>
      <c r="G66" s="375">
        <v>183.92303765000003</v>
      </c>
      <c r="H66" s="379">
        <v>634.25389176127101</v>
      </c>
      <c r="I66" s="379">
        <v>565.45808125000008</v>
      </c>
      <c r="J66" s="379">
        <v>389.57238271954935</v>
      </c>
      <c r="K66" s="379">
        <v>1136.4600129501503</v>
      </c>
      <c r="L66" s="379">
        <v>406.36115721725332</v>
      </c>
      <c r="M66" s="379">
        <v>156.25143375811791</v>
      </c>
      <c r="N66" s="379">
        <v>428.10404025854524</v>
      </c>
      <c r="O66" s="379">
        <v>157.47608495351915</v>
      </c>
      <c r="P66" s="379">
        <v>449.98089788092074</v>
      </c>
      <c r="Q66" s="379">
        <v>158.51341371646924</v>
      </c>
      <c r="R66" s="379">
        <v>474.3095790806222</v>
      </c>
      <c r="S66" s="380">
        <v>159.59646891085845</v>
      </c>
      <c r="T66" s="379">
        <v>226.95545805402554</v>
      </c>
      <c r="U66" s="380">
        <v>167.49930623922657</v>
      </c>
      <c r="V66" s="367">
        <v>3009.5374069721875</v>
      </c>
      <c r="W66" s="377">
        <v>2333.7554955391151</v>
      </c>
      <c r="Y66" s="364"/>
    </row>
    <row r="67" spans="1:25" s="8" customFormat="1" x14ac:dyDescent="0.25">
      <c r="A67" s="314" t="s">
        <v>48</v>
      </c>
      <c r="B67" s="315" t="s">
        <v>33</v>
      </c>
      <c r="C67" s="316" t="s">
        <v>256</v>
      </c>
      <c r="D67" s="369">
        <v>0.47949999999999998</v>
      </c>
      <c r="E67" s="379">
        <v>1.6887579999999998</v>
      </c>
      <c r="F67" s="379">
        <v>2.3192721905135412</v>
      </c>
      <c r="G67" s="379">
        <v>1.69977</v>
      </c>
      <c r="H67" s="379">
        <v>1.819552970730419</v>
      </c>
      <c r="I67" s="379">
        <v>1.4764016100000001</v>
      </c>
      <c r="J67" s="379">
        <v>1.4472774402194064</v>
      </c>
      <c r="K67" s="379">
        <v>1.7450670000000315</v>
      </c>
      <c r="L67" s="379">
        <v>1.4472774402195909</v>
      </c>
      <c r="M67" s="379">
        <v>1.7400670000000751</v>
      </c>
      <c r="N67" s="379">
        <v>1.4472774402196582</v>
      </c>
      <c r="O67" s="379">
        <v>1.7400670000000751</v>
      </c>
      <c r="P67" s="379">
        <v>1.4472774402195054</v>
      </c>
      <c r="Q67" s="379">
        <v>1.7400670000000751</v>
      </c>
      <c r="R67" s="379">
        <v>1.4472774402195054</v>
      </c>
      <c r="S67" s="372">
        <v>1.7400670000000751</v>
      </c>
      <c r="T67" s="379">
        <v>1.4472774402195054</v>
      </c>
      <c r="U67" s="372">
        <v>1.7400670000000751</v>
      </c>
      <c r="V67" s="367">
        <v>10.503217612047589</v>
      </c>
      <c r="W67" s="374">
        <v>10.181736610000332</v>
      </c>
      <c r="Y67" s="364"/>
    </row>
    <row r="68" spans="1:25" s="8" customFormat="1" x14ac:dyDescent="0.25">
      <c r="A68" s="314" t="s">
        <v>49</v>
      </c>
      <c r="B68" s="315" t="s">
        <v>34</v>
      </c>
      <c r="C68" s="316" t="s">
        <v>256</v>
      </c>
      <c r="D68" s="369">
        <v>4.1580000000000004</v>
      </c>
      <c r="E68" s="369">
        <v>6.2154069999999999</v>
      </c>
      <c r="F68" s="369">
        <v>28.808979592427395</v>
      </c>
      <c r="G68" s="369">
        <v>26.902252000000001</v>
      </c>
      <c r="H68" s="379">
        <v>61.624779817013767</v>
      </c>
      <c r="I68" s="379">
        <v>31.920102070000002</v>
      </c>
      <c r="J68" s="379">
        <v>36.254071754000002</v>
      </c>
      <c r="K68" s="379">
        <v>43.368244090266138</v>
      </c>
      <c r="L68" s="379">
        <v>36.254071754000002</v>
      </c>
      <c r="M68" s="379">
        <v>31.255089692500004</v>
      </c>
      <c r="N68" s="379">
        <v>36.254071754000002</v>
      </c>
      <c r="O68" s="379">
        <v>31.255089692500004</v>
      </c>
      <c r="P68" s="379">
        <v>36.254071754000002</v>
      </c>
      <c r="Q68" s="379">
        <v>31.255089692500004</v>
      </c>
      <c r="R68" s="379">
        <v>36.254071754000002</v>
      </c>
      <c r="S68" s="372">
        <v>31.255089692500004</v>
      </c>
      <c r="T68" s="379">
        <v>55.168443809340012</v>
      </c>
      <c r="U68" s="372">
        <v>31.255089692500004</v>
      </c>
      <c r="V68" s="367">
        <v>298.06358239635375</v>
      </c>
      <c r="W68" s="374">
        <v>200.30870493026617</v>
      </c>
      <c r="Y68" s="364"/>
    </row>
    <row r="69" spans="1:25" s="8" customFormat="1" x14ac:dyDescent="0.25">
      <c r="A69" s="314" t="s">
        <v>61</v>
      </c>
      <c r="B69" s="315" t="s">
        <v>102</v>
      </c>
      <c r="C69" s="316" t="s">
        <v>256</v>
      </c>
      <c r="D69" s="369">
        <v>0</v>
      </c>
      <c r="E69" s="369">
        <v>24.563849999999999</v>
      </c>
      <c r="F69" s="369">
        <v>582.08070438463403</v>
      </c>
      <c r="G69" s="369">
        <v>96.090999999999994</v>
      </c>
      <c r="H69" s="379">
        <v>557.28805897352686</v>
      </c>
      <c r="I69" s="379">
        <v>427.84471931999997</v>
      </c>
      <c r="J69" s="379">
        <v>334.36606352532999</v>
      </c>
      <c r="K69" s="379">
        <v>1071.0608214918846</v>
      </c>
      <c r="L69" s="379">
        <v>356.14719802303375</v>
      </c>
      <c r="M69" s="379">
        <v>114.75023048961779</v>
      </c>
      <c r="N69" s="379">
        <v>377.16495106432558</v>
      </c>
      <c r="O69" s="379">
        <v>115.80518258572334</v>
      </c>
      <c r="P69" s="379">
        <v>399.64882468670123</v>
      </c>
      <c r="Q69" s="379">
        <v>116.83066354292504</v>
      </c>
      <c r="R69" s="379">
        <v>423.97750588640264</v>
      </c>
      <c r="S69" s="372">
        <v>117.89472048376047</v>
      </c>
      <c r="T69" s="379">
        <v>165.85835551008756</v>
      </c>
      <c r="U69" s="372">
        <v>125.69549395629159</v>
      </c>
      <c r="V69" s="367">
        <v>2614.4509576694077</v>
      </c>
      <c r="W69" s="374">
        <v>1964.1863379139111</v>
      </c>
      <c r="Y69" s="364"/>
    </row>
    <row r="70" spans="1:25" s="8" customFormat="1" x14ac:dyDescent="0.25">
      <c r="A70" s="314"/>
      <c r="B70" s="315" t="s">
        <v>100</v>
      </c>
      <c r="C70" s="316" t="s">
        <v>256</v>
      </c>
      <c r="D70" s="369">
        <v>0</v>
      </c>
      <c r="E70" s="369">
        <v>24.563849999999999</v>
      </c>
      <c r="F70" s="369">
        <v>582.08070438463403</v>
      </c>
      <c r="G70" s="369">
        <v>96.090999999999994</v>
      </c>
      <c r="H70" s="369">
        <v>557.28805897352686</v>
      </c>
      <c r="I70" s="369">
        <v>427.84471931999997</v>
      </c>
      <c r="J70" s="369">
        <v>334.36606352532999</v>
      </c>
      <c r="K70" s="369">
        <v>1071.0608214918846</v>
      </c>
      <c r="L70" s="369">
        <v>356.14719802303375</v>
      </c>
      <c r="M70" s="369">
        <v>114.75023048961779</v>
      </c>
      <c r="N70" s="369">
        <v>377.16495106432558</v>
      </c>
      <c r="O70" s="369">
        <v>115.80518258572334</v>
      </c>
      <c r="P70" s="369">
        <v>399.64882468670123</v>
      </c>
      <c r="Q70" s="369">
        <v>116.83066354292504</v>
      </c>
      <c r="R70" s="369">
        <v>423.97750588640264</v>
      </c>
      <c r="S70" s="369">
        <v>117.89472048376047</v>
      </c>
      <c r="T70" s="369">
        <v>165.85835551008756</v>
      </c>
      <c r="U70" s="369">
        <v>125.69549395629159</v>
      </c>
      <c r="V70" s="367">
        <v>2614.4509576694077</v>
      </c>
      <c r="W70" s="374">
        <v>1964.1863379139111</v>
      </c>
      <c r="Y70" s="364"/>
    </row>
    <row r="71" spans="1:25" s="8" customFormat="1" x14ac:dyDescent="0.25">
      <c r="A71" s="317" t="s">
        <v>129</v>
      </c>
      <c r="B71" s="315" t="s">
        <v>267</v>
      </c>
      <c r="C71" s="316" t="s">
        <v>256</v>
      </c>
      <c r="D71" s="369">
        <v>48.064100000000003</v>
      </c>
      <c r="E71" s="369">
        <v>65.920966000000007</v>
      </c>
      <c r="F71" s="369">
        <v>105.55477295501134</v>
      </c>
      <c r="G71" s="369">
        <v>59.230015650000027</v>
      </c>
      <c r="H71" s="369">
        <v>13.521499999999946</v>
      </c>
      <c r="I71" s="369">
        <v>104.21685825000009</v>
      </c>
      <c r="J71" s="369">
        <v>17.504969999999958</v>
      </c>
      <c r="K71" s="369">
        <v>20.285880367999425</v>
      </c>
      <c r="L71" s="369">
        <v>12.512609999999995</v>
      </c>
      <c r="M71" s="369">
        <v>8.5060465760000454</v>
      </c>
      <c r="N71" s="369">
        <v>13.237740000000031</v>
      </c>
      <c r="O71" s="369">
        <v>8.6757456752957296</v>
      </c>
      <c r="P71" s="369">
        <v>12.630723999999987</v>
      </c>
      <c r="Q71" s="369">
        <v>8.6875934810441322</v>
      </c>
      <c r="R71" s="369">
        <v>12.630724000000043</v>
      </c>
      <c r="S71" s="369">
        <v>8.7065917345979074</v>
      </c>
      <c r="T71" s="369">
        <v>4.4813812943784797</v>
      </c>
      <c r="U71" s="369">
        <v>8.8086555904349098</v>
      </c>
      <c r="V71" s="367">
        <v>86.519649294378439</v>
      </c>
      <c r="W71" s="374">
        <v>159.07871608493733</v>
      </c>
      <c r="Y71" s="364"/>
    </row>
    <row r="72" spans="1:25" s="19" customFormat="1" x14ac:dyDescent="0.25">
      <c r="A72" s="318" t="s">
        <v>59</v>
      </c>
      <c r="B72" s="319" t="s">
        <v>104</v>
      </c>
      <c r="C72" s="320" t="s">
        <v>256</v>
      </c>
      <c r="D72" s="375">
        <v>-276.36721759912007</v>
      </c>
      <c r="E72" s="375">
        <v>-345.6860661623258</v>
      </c>
      <c r="F72" s="375">
        <v>-960.21744117207891</v>
      </c>
      <c r="G72" s="375">
        <v>-1040.8375049155793</v>
      </c>
      <c r="H72" s="375">
        <v>-1088.5285657720324</v>
      </c>
      <c r="I72" s="375">
        <v>-637.72300269538118</v>
      </c>
      <c r="J72" s="375">
        <v>-11.372014480631378</v>
      </c>
      <c r="K72" s="375">
        <v>-1424.7660835406507</v>
      </c>
      <c r="L72" s="375">
        <v>-195.21122574017784</v>
      </c>
      <c r="M72" s="375">
        <v>-504.73807558728765</v>
      </c>
      <c r="N72" s="375">
        <v>-512.16349431858703</v>
      </c>
      <c r="O72" s="375">
        <v>-561.06185588487028</v>
      </c>
      <c r="P72" s="375">
        <v>-581.85446818496905</v>
      </c>
      <c r="Q72" s="375">
        <v>-667.44550235197187</v>
      </c>
      <c r="R72" s="375">
        <v>-664.1495076465842</v>
      </c>
      <c r="S72" s="375">
        <v>-762.71693802923141</v>
      </c>
      <c r="T72" s="375">
        <v>-673.08879926955092</v>
      </c>
      <c r="U72" s="375">
        <v>-837.41226679990882</v>
      </c>
      <c r="V72" s="367">
        <v>-3726.3680754125326</v>
      </c>
      <c r="W72" s="377">
        <v>-4558.4514580893929</v>
      </c>
      <c r="Y72" s="364"/>
    </row>
    <row r="73" spans="1:25" s="19" customFormat="1" x14ac:dyDescent="0.25">
      <c r="A73" s="314" t="s">
        <v>42</v>
      </c>
      <c r="B73" s="315" t="s">
        <v>319</v>
      </c>
      <c r="C73" s="316" t="s">
        <v>256</v>
      </c>
      <c r="D73" s="375">
        <v>-276.36721759912001</v>
      </c>
      <c r="E73" s="375">
        <v>-347.45799836232555</v>
      </c>
      <c r="F73" s="375">
        <v>-358.77863404104079</v>
      </c>
      <c r="G73" s="375">
        <v>-872.2849147624936</v>
      </c>
      <c r="H73" s="375">
        <v>-478.77666608822159</v>
      </c>
      <c r="I73" s="375">
        <v>-514.43299081294742</v>
      </c>
      <c r="J73" s="375">
        <v>-345.95128439108692</v>
      </c>
      <c r="K73" s="375">
        <v>-474.48440830350575</v>
      </c>
      <c r="L73" s="375">
        <v>-480.53501480310831</v>
      </c>
      <c r="M73" s="375">
        <v>-505.36042480485997</v>
      </c>
      <c r="N73" s="375">
        <v>-512.16349431862443</v>
      </c>
      <c r="O73" s="375">
        <v>-566.69925541252144</v>
      </c>
      <c r="P73" s="375">
        <v>-581.85446818500634</v>
      </c>
      <c r="Q73" s="375">
        <v>-669.71964655162412</v>
      </c>
      <c r="R73" s="375">
        <v>-664.14950764662137</v>
      </c>
      <c r="S73" s="375">
        <v>-763.35887614063176</v>
      </c>
      <c r="T73" s="375">
        <v>-673.73073738095059</v>
      </c>
      <c r="U73" s="375">
        <v>-838.05420491130849</v>
      </c>
      <c r="V73" s="367">
        <v>-3737.1611728136195</v>
      </c>
      <c r="W73" s="374">
        <v>-3494.0556020260906</v>
      </c>
      <c r="Y73" s="364"/>
    </row>
    <row r="74" spans="1:25" s="19" customFormat="1" x14ac:dyDescent="0.25">
      <c r="A74" s="314" t="s">
        <v>43</v>
      </c>
      <c r="B74" s="315" t="s">
        <v>320</v>
      </c>
      <c r="C74" s="316" t="s">
        <v>256</v>
      </c>
      <c r="D74" s="375">
        <v>0</v>
      </c>
      <c r="E74" s="375">
        <v>-4.6782999999993535E-4</v>
      </c>
      <c r="F74" s="375">
        <v>0.51591730287999982</v>
      </c>
      <c r="G74" s="375">
        <v>0</v>
      </c>
      <c r="H74" s="375">
        <v>1.2930054023200004</v>
      </c>
      <c r="I74" s="375">
        <v>-0.8355849999999998</v>
      </c>
      <c r="J74" s="375">
        <v>-2.1599998945021069E-10</v>
      </c>
      <c r="K74" s="375">
        <v>1.1834560931120752</v>
      </c>
      <c r="L74" s="375">
        <v>0</v>
      </c>
      <c r="M74" s="375">
        <v>0.12210382467783848</v>
      </c>
      <c r="N74" s="375">
        <v>0</v>
      </c>
      <c r="O74" s="375">
        <v>5.137154134756889</v>
      </c>
      <c r="P74" s="375">
        <v>0</v>
      </c>
      <c r="Q74" s="375">
        <v>1.7738988067576551</v>
      </c>
      <c r="R74" s="375">
        <v>0</v>
      </c>
      <c r="S74" s="375">
        <v>0.14169271850554957</v>
      </c>
      <c r="T74" s="375">
        <v>0.14169271850554957</v>
      </c>
      <c r="U74" s="375">
        <v>0.14169271850554957</v>
      </c>
      <c r="V74" s="373"/>
      <c r="W74" s="374"/>
      <c r="Y74" s="364"/>
    </row>
    <row r="75" spans="1:25" s="19" customFormat="1" x14ac:dyDescent="0.25">
      <c r="A75" s="317" t="s">
        <v>46</v>
      </c>
      <c r="B75" s="315" t="s">
        <v>321</v>
      </c>
      <c r="C75" s="316" t="s">
        <v>256</v>
      </c>
      <c r="D75" s="375">
        <v>0</v>
      </c>
      <c r="E75" s="375">
        <v>0</v>
      </c>
      <c r="F75" s="375">
        <v>-604.69163885442549</v>
      </c>
      <c r="G75" s="375">
        <v>-154.21034251308612</v>
      </c>
      <c r="H75" s="375">
        <v>-622.70350014374628</v>
      </c>
      <c r="I75" s="375">
        <v>-122.08363308904349</v>
      </c>
      <c r="J75" s="375">
        <v>334.5792699106338</v>
      </c>
      <c r="K75" s="375">
        <v>-951.46513133025701</v>
      </c>
      <c r="L75" s="375">
        <v>285.32378906289301</v>
      </c>
      <c r="M75" s="375">
        <v>0</v>
      </c>
      <c r="N75" s="375">
        <v>0</v>
      </c>
      <c r="O75" s="375">
        <v>0</v>
      </c>
      <c r="P75" s="375">
        <v>0</v>
      </c>
      <c r="Q75" s="375">
        <v>0</v>
      </c>
      <c r="R75" s="375">
        <v>0</v>
      </c>
      <c r="S75" s="375">
        <v>235.89762500000001</v>
      </c>
      <c r="T75" s="375">
        <v>0</v>
      </c>
      <c r="U75" s="375">
        <v>0</v>
      </c>
      <c r="V75" s="373"/>
      <c r="W75" s="374"/>
      <c r="Y75" s="364"/>
    </row>
    <row r="76" spans="1:25" s="19" customFormat="1" x14ac:dyDescent="0.25">
      <c r="A76" s="317" t="s">
        <v>92</v>
      </c>
      <c r="B76" s="315" t="s">
        <v>268</v>
      </c>
      <c r="C76" s="316" t="s">
        <v>256</v>
      </c>
      <c r="D76" s="375">
        <v>0</v>
      </c>
      <c r="E76" s="375">
        <v>1.7724000300000042</v>
      </c>
      <c r="F76" s="375">
        <v>2.7369144205084739</v>
      </c>
      <c r="G76" s="375">
        <v>-14.34224764</v>
      </c>
      <c r="H76" s="375">
        <v>11.658595057614715</v>
      </c>
      <c r="I76" s="375">
        <v>-0.37079379338982654</v>
      </c>
      <c r="J76" s="375">
        <v>3.77985998056829E-11</v>
      </c>
      <c r="K76" s="375">
        <v>-1.2369127944111825E-13</v>
      </c>
      <c r="L76" s="375">
        <v>3.77985998056829E-11</v>
      </c>
      <c r="M76" s="375">
        <v>0.50024539289461978</v>
      </c>
      <c r="N76" s="375">
        <v>3.77985998056829E-11</v>
      </c>
      <c r="O76" s="375">
        <v>0.50024539289461978</v>
      </c>
      <c r="P76" s="375">
        <v>3.77985998056829E-11</v>
      </c>
      <c r="Q76" s="375">
        <v>0.50024539289461978</v>
      </c>
      <c r="R76" s="375">
        <v>3.77985998056829E-11</v>
      </c>
      <c r="S76" s="375">
        <v>0.50024539289461978</v>
      </c>
      <c r="T76" s="375">
        <v>0.50024539289461978</v>
      </c>
      <c r="U76" s="375">
        <v>0.50024539289461978</v>
      </c>
      <c r="V76" s="367">
        <v>12.15884045069833</v>
      </c>
      <c r="W76" s="374">
        <v>1.6301877781885288</v>
      </c>
      <c r="Y76" s="364"/>
    </row>
    <row r="77" spans="1:25" s="19" customFormat="1" ht="25.5" x14ac:dyDescent="0.25">
      <c r="A77" s="318" t="s">
        <v>60</v>
      </c>
      <c r="B77" s="319" t="s">
        <v>106</v>
      </c>
      <c r="C77" s="320" t="s">
        <v>256</v>
      </c>
      <c r="D77" s="375">
        <v>-47.727199999999996</v>
      </c>
      <c r="E77" s="375">
        <v>-66.344399999999993</v>
      </c>
      <c r="F77" s="375">
        <v>-84.937669454915252</v>
      </c>
      <c r="G77" s="375">
        <v>15.384902629999997</v>
      </c>
      <c r="H77" s="375">
        <v>0</v>
      </c>
      <c r="I77" s="375">
        <v>-82.996931999999958</v>
      </c>
      <c r="J77" s="375">
        <v>-2.2744028961262619</v>
      </c>
      <c r="K77" s="375">
        <v>0.23669121862241504</v>
      </c>
      <c r="L77" s="375">
        <v>-39.042245148035505</v>
      </c>
      <c r="M77" s="375">
        <v>0</v>
      </c>
      <c r="N77" s="375">
        <v>-102.43269886371733</v>
      </c>
      <c r="O77" s="375">
        <v>0</v>
      </c>
      <c r="P77" s="375">
        <v>-116.37089363699371</v>
      </c>
      <c r="Q77" s="375">
        <v>0</v>
      </c>
      <c r="R77" s="375">
        <v>-132.82990152931671</v>
      </c>
      <c r="S77" s="375">
        <v>-2.7894353493707058E-15</v>
      </c>
      <c r="T77" s="375">
        <v>-134.61775985391009</v>
      </c>
      <c r="U77" s="375">
        <v>0</v>
      </c>
      <c r="V77" s="367">
        <v>-527.56790192809956</v>
      </c>
      <c r="W77" s="377">
        <v>-82.760240781377547</v>
      </c>
      <c r="Y77" s="364"/>
    </row>
    <row r="78" spans="1:25" s="8" customFormat="1" x14ac:dyDescent="0.25">
      <c r="A78" s="314" t="s">
        <v>42</v>
      </c>
      <c r="B78" s="315" t="s">
        <v>322</v>
      </c>
      <c r="C78" s="316" t="s">
        <v>256</v>
      </c>
      <c r="D78" s="369">
        <v>-47.727199999999996</v>
      </c>
      <c r="E78" s="369">
        <v>-66.344399999999993</v>
      </c>
      <c r="F78" s="369">
        <v>-85.348666630915247</v>
      </c>
      <c r="G78" s="369">
        <v>15.384902629999997</v>
      </c>
      <c r="H78" s="379">
        <v>0</v>
      </c>
      <c r="I78" s="379">
        <v>-82.161309110169455</v>
      </c>
      <c r="J78" s="379">
        <v>-69.190256878217383</v>
      </c>
      <c r="K78" s="379">
        <v>0</v>
      </c>
      <c r="L78" s="379">
        <v>-96.107002960621671</v>
      </c>
      <c r="M78" s="379">
        <v>-0.12446984351449167</v>
      </c>
      <c r="N78" s="379">
        <v>-102.43269886372489</v>
      </c>
      <c r="O78" s="379">
        <v>-1.1274799055303018</v>
      </c>
      <c r="P78" s="379">
        <v>-116.37089363700127</v>
      </c>
      <c r="Q78" s="379">
        <v>-0.45482883993045503</v>
      </c>
      <c r="R78" s="379">
        <v>-132.82990152932427</v>
      </c>
      <c r="S78" s="379">
        <v>-47.307912622280043</v>
      </c>
      <c r="T78" s="379">
        <v>-134.74614747619012</v>
      </c>
      <c r="U78" s="379">
        <v>-0.12838762228003386</v>
      </c>
      <c r="V78" s="367">
        <v>-651.67690134507961</v>
      </c>
      <c r="W78" s="374">
        <v>-131.17600032142474</v>
      </c>
      <c r="Y78" s="364"/>
    </row>
    <row r="79" spans="1:25" s="8" customFormat="1" x14ac:dyDescent="0.25">
      <c r="A79" s="314" t="s">
        <v>43</v>
      </c>
      <c r="B79" s="315" t="s">
        <v>323</v>
      </c>
      <c r="C79" s="316" t="s">
        <v>256</v>
      </c>
      <c r="D79" s="369">
        <v>0</v>
      </c>
      <c r="E79" s="369">
        <v>0</v>
      </c>
      <c r="F79" s="369">
        <v>0.103183128</v>
      </c>
      <c r="G79" s="369">
        <v>0</v>
      </c>
      <c r="H79" s="379">
        <v>0</v>
      </c>
      <c r="I79" s="379">
        <v>-0.83562288983050803</v>
      </c>
      <c r="J79" s="379">
        <v>-4.319999789004214E-11</v>
      </c>
      <c r="K79" s="379">
        <v>0.23669121862241504</v>
      </c>
      <c r="L79" s="379">
        <v>0</v>
      </c>
      <c r="M79" s="379">
        <v>2.4420764935567697E-2</v>
      </c>
      <c r="N79" s="379">
        <v>0</v>
      </c>
      <c r="O79" s="379">
        <v>1.0274308269513779</v>
      </c>
      <c r="P79" s="379">
        <v>0</v>
      </c>
      <c r="Q79" s="379">
        <v>0.35477976135153105</v>
      </c>
      <c r="R79" s="379">
        <v>0</v>
      </c>
      <c r="S79" s="379">
        <v>2.8338543701109914E-2</v>
      </c>
      <c r="T79" s="379">
        <v>2.8338543701109914E-2</v>
      </c>
      <c r="U79" s="379">
        <v>2.8338543701109914E-2</v>
      </c>
      <c r="V79" s="373"/>
      <c r="W79" s="374"/>
      <c r="Y79" s="364"/>
    </row>
    <row r="80" spans="1:25" s="8" customFormat="1" x14ac:dyDescent="0.25">
      <c r="A80" s="317" t="s">
        <v>46</v>
      </c>
      <c r="B80" s="315" t="s">
        <v>324</v>
      </c>
      <c r="C80" s="316" t="s">
        <v>256</v>
      </c>
      <c r="D80" s="369">
        <v>0</v>
      </c>
      <c r="E80" s="369">
        <v>0</v>
      </c>
      <c r="F80" s="369">
        <v>0</v>
      </c>
      <c r="G80" s="369">
        <v>0</v>
      </c>
      <c r="H80" s="379">
        <v>0</v>
      </c>
      <c r="I80" s="379">
        <v>0</v>
      </c>
      <c r="J80" s="379">
        <v>66.915853982126762</v>
      </c>
      <c r="K80" s="379">
        <v>0</v>
      </c>
      <c r="L80" s="379">
        <v>57.064757812578605</v>
      </c>
      <c r="M80" s="379">
        <v>0</v>
      </c>
      <c r="N80" s="379">
        <v>0</v>
      </c>
      <c r="O80" s="379">
        <v>0</v>
      </c>
      <c r="P80" s="379">
        <v>0</v>
      </c>
      <c r="Q80" s="379">
        <v>0</v>
      </c>
      <c r="R80" s="379">
        <v>0</v>
      </c>
      <c r="S80" s="379">
        <v>47.179525000000005</v>
      </c>
      <c r="T80" s="379">
        <v>0</v>
      </c>
      <c r="U80" s="379">
        <v>0</v>
      </c>
      <c r="V80" s="373"/>
      <c r="W80" s="374"/>
      <c r="Y80" s="364"/>
    </row>
    <row r="81" spans="1:25" s="8" customFormat="1" x14ac:dyDescent="0.25">
      <c r="A81" s="317" t="s">
        <v>92</v>
      </c>
      <c r="B81" s="315" t="s">
        <v>35</v>
      </c>
      <c r="C81" s="316" t="s">
        <v>256</v>
      </c>
      <c r="D81" s="369">
        <v>0</v>
      </c>
      <c r="E81" s="369">
        <v>0</v>
      </c>
      <c r="F81" s="369">
        <v>0.3078140479999994</v>
      </c>
      <c r="G81" s="369">
        <v>0</v>
      </c>
      <c r="H81" s="379">
        <v>0</v>
      </c>
      <c r="I81" s="379">
        <v>0</v>
      </c>
      <c r="J81" s="379">
        <v>7.5597199611365806E-12</v>
      </c>
      <c r="K81" s="379">
        <v>0</v>
      </c>
      <c r="L81" s="379">
        <v>7.5597199611365806E-12</v>
      </c>
      <c r="M81" s="379">
        <v>0.10004907857892396</v>
      </c>
      <c r="N81" s="379">
        <v>7.5597199611365806E-12</v>
      </c>
      <c r="O81" s="379">
        <v>0.10004907857892396</v>
      </c>
      <c r="P81" s="379">
        <v>7.5597199611365806E-12</v>
      </c>
      <c r="Q81" s="379">
        <v>0.10004907857892396</v>
      </c>
      <c r="R81" s="379">
        <v>7.5597199611365806E-12</v>
      </c>
      <c r="S81" s="379">
        <v>0.10004907857892396</v>
      </c>
      <c r="T81" s="379">
        <v>0.10004907857892396</v>
      </c>
      <c r="U81" s="379">
        <v>0.10004907857892396</v>
      </c>
      <c r="V81" s="367">
        <v>0.10004907861672256</v>
      </c>
      <c r="W81" s="374">
        <v>0.40019631431569586</v>
      </c>
      <c r="Y81" s="364"/>
    </row>
    <row r="82" spans="1:25" s="19" customFormat="1" x14ac:dyDescent="0.25">
      <c r="A82" s="318" t="s">
        <v>62</v>
      </c>
      <c r="B82" s="319" t="s">
        <v>107</v>
      </c>
      <c r="C82" s="320" t="s">
        <v>256</v>
      </c>
      <c r="D82" s="375">
        <v>-228.64001759912009</v>
      </c>
      <c r="E82" s="375">
        <v>-279.34166616232579</v>
      </c>
      <c r="F82" s="375">
        <v>-875.27977171716361</v>
      </c>
      <c r="G82" s="375">
        <v>-1056.2224075455792</v>
      </c>
      <c r="H82" s="375">
        <v>-1088.5285657720324</v>
      </c>
      <c r="I82" s="375">
        <v>-554.72607069538117</v>
      </c>
      <c r="J82" s="375">
        <v>-9.0976115845051169</v>
      </c>
      <c r="K82" s="375">
        <v>-1425.0027747592731</v>
      </c>
      <c r="L82" s="375">
        <v>-156.16898059214233</v>
      </c>
      <c r="M82" s="375">
        <v>-504.73807558728765</v>
      </c>
      <c r="N82" s="375">
        <v>-409.73079545486968</v>
      </c>
      <c r="O82" s="375">
        <v>-561.06185588487028</v>
      </c>
      <c r="P82" s="375">
        <v>-465.48357454797531</v>
      </c>
      <c r="Q82" s="375">
        <v>-667.44550235197187</v>
      </c>
      <c r="R82" s="375">
        <v>-531.31960611726754</v>
      </c>
      <c r="S82" s="375">
        <v>-762.71693802923141</v>
      </c>
      <c r="T82" s="375">
        <v>-538.4710394156408</v>
      </c>
      <c r="U82" s="375">
        <v>-837.41226679990882</v>
      </c>
      <c r="V82" s="367">
        <v>-3198.8001734844333</v>
      </c>
      <c r="W82" s="377">
        <v>-4475.6912173080154</v>
      </c>
      <c r="Y82" s="364"/>
    </row>
    <row r="83" spans="1:25" s="8" customFormat="1" x14ac:dyDescent="0.25">
      <c r="A83" s="314" t="s">
        <v>42</v>
      </c>
      <c r="B83" s="315" t="s">
        <v>325</v>
      </c>
      <c r="C83" s="316" t="s">
        <v>256</v>
      </c>
      <c r="D83" s="369">
        <v>-228.64001759912003</v>
      </c>
      <c r="E83" s="369">
        <v>-281.11359836232555</v>
      </c>
      <c r="F83" s="369">
        <v>-273.42996741012553</v>
      </c>
      <c r="G83" s="369">
        <v>-887.66981739249354</v>
      </c>
      <c r="H83" s="369">
        <v>-478.77666608822159</v>
      </c>
      <c r="I83" s="369">
        <v>-432.27168170277798</v>
      </c>
      <c r="J83" s="369">
        <v>-276.76102751286953</v>
      </c>
      <c r="K83" s="369">
        <v>-474.48440830350575</v>
      </c>
      <c r="L83" s="369">
        <v>-384.42801184248663</v>
      </c>
      <c r="M83" s="369">
        <v>-505.2359549613455</v>
      </c>
      <c r="N83" s="369">
        <v>-409.73079545489952</v>
      </c>
      <c r="O83" s="369">
        <v>-565.57177550699112</v>
      </c>
      <c r="P83" s="369">
        <v>-465.48357454800509</v>
      </c>
      <c r="Q83" s="369">
        <v>-669.26481771169369</v>
      </c>
      <c r="R83" s="369">
        <v>-531.3196061172971</v>
      </c>
      <c r="S83" s="369">
        <v>-716.05096351835175</v>
      </c>
      <c r="T83" s="369">
        <v>-538.98458990476047</v>
      </c>
      <c r="U83" s="369">
        <v>-837.92581728902849</v>
      </c>
      <c r="V83" s="367">
        <v>-3085.4842714685401</v>
      </c>
      <c r="W83" s="374">
        <v>-3362.8796017046657</v>
      </c>
      <c r="Y83" s="364"/>
    </row>
    <row r="84" spans="1:25" s="8" customFormat="1" x14ac:dyDescent="0.25">
      <c r="A84" s="314" t="s">
        <v>43</v>
      </c>
      <c r="B84" s="315" t="s">
        <v>326</v>
      </c>
      <c r="C84" s="316" t="s">
        <v>256</v>
      </c>
      <c r="D84" s="369">
        <v>0</v>
      </c>
      <c r="E84" s="369">
        <v>-4.6782999999993535E-4</v>
      </c>
      <c r="F84" s="369">
        <v>0.4127341748799998</v>
      </c>
      <c r="G84" s="369">
        <v>0</v>
      </c>
      <c r="H84" s="369">
        <v>1.2930054023200004</v>
      </c>
      <c r="I84" s="369">
        <v>3.7889830508230915E-5</v>
      </c>
      <c r="J84" s="369">
        <v>-1.7279999156016856E-10</v>
      </c>
      <c r="K84" s="369">
        <v>0.94676487448966018</v>
      </c>
      <c r="L84" s="369">
        <v>0</v>
      </c>
      <c r="M84" s="369">
        <v>9.7683059742270789E-2</v>
      </c>
      <c r="N84" s="369">
        <v>0</v>
      </c>
      <c r="O84" s="369">
        <v>4.1097233078055115</v>
      </c>
      <c r="P84" s="369">
        <v>0</v>
      </c>
      <c r="Q84" s="369">
        <v>1.419119045406124</v>
      </c>
      <c r="R84" s="369">
        <v>0</v>
      </c>
      <c r="S84" s="369">
        <v>0.11335417480443966</v>
      </c>
      <c r="T84" s="369">
        <v>0.11335417480443966</v>
      </c>
      <c r="U84" s="369">
        <v>0.11335417480443966</v>
      </c>
      <c r="V84" s="373"/>
      <c r="W84" s="374"/>
      <c r="Y84" s="364"/>
    </row>
    <row r="85" spans="1:25" s="8" customFormat="1" x14ac:dyDescent="0.25">
      <c r="A85" s="317" t="s">
        <v>46</v>
      </c>
      <c r="B85" s="315" t="s">
        <v>327</v>
      </c>
      <c r="C85" s="316" t="s">
        <v>256</v>
      </c>
      <c r="D85" s="369">
        <v>0</v>
      </c>
      <c r="E85" s="369">
        <v>0</v>
      </c>
      <c r="F85" s="369">
        <v>-604.69163885442549</v>
      </c>
      <c r="G85" s="369">
        <v>-154.21034251308612</v>
      </c>
      <c r="H85" s="369">
        <v>-622.70350014374628</v>
      </c>
      <c r="I85" s="369">
        <v>-122.08363308904349</v>
      </c>
      <c r="J85" s="369">
        <v>267.66341592850705</v>
      </c>
      <c r="K85" s="369">
        <v>-951.46513133025701</v>
      </c>
      <c r="L85" s="369">
        <v>228.25903125031442</v>
      </c>
      <c r="M85" s="369">
        <v>0</v>
      </c>
      <c r="N85" s="369">
        <v>0</v>
      </c>
      <c r="O85" s="369">
        <v>0</v>
      </c>
      <c r="P85" s="369">
        <v>0</v>
      </c>
      <c r="Q85" s="369">
        <v>0</v>
      </c>
      <c r="R85" s="369">
        <v>0</v>
      </c>
      <c r="S85" s="369">
        <v>188.71809999999999</v>
      </c>
      <c r="T85" s="369">
        <v>0</v>
      </c>
      <c r="U85" s="369">
        <v>0</v>
      </c>
      <c r="V85" s="373"/>
      <c r="W85" s="374"/>
      <c r="Y85" s="364"/>
    </row>
    <row r="86" spans="1:25" s="8" customFormat="1" x14ac:dyDescent="0.25">
      <c r="A86" s="317" t="s">
        <v>92</v>
      </c>
      <c r="B86" s="315" t="s">
        <v>108</v>
      </c>
      <c r="C86" s="316" t="s">
        <v>256</v>
      </c>
      <c r="D86" s="369">
        <v>0</v>
      </c>
      <c r="E86" s="369">
        <v>1.7724000300000042</v>
      </c>
      <c r="F86" s="369">
        <v>2.4291003725084743</v>
      </c>
      <c r="G86" s="369">
        <v>-14.34224764</v>
      </c>
      <c r="H86" s="369">
        <v>11.658595057614715</v>
      </c>
      <c r="I86" s="369">
        <v>-0.37079379338982654</v>
      </c>
      <c r="J86" s="369">
        <v>3.0238879844546322E-11</v>
      </c>
      <c r="K86" s="369">
        <v>-1.2369127944111825E-13</v>
      </c>
      <c r="L86" s="369">
        <v>3.0238879844546322E-11</v>
      </c>
      <c r="M86" s="369">
        <v>0.4001963143156958</v>
      </c>
      <c r="N86" s="369">
        <v>3.0238879844546322E-11</v>
      </c>
      <c r="O86" s="369">
        <v>0.4001963143156958</v>
      </c>
      <c r="P86" s="369">
        <v>3.0238879844546322E-11</v>
      </c>
      <c r="Q86" s="369">
        <v>0.4001963143156958</v>
      </c>
      <c r="R86" s="369">
        <v>3.0238879844546322E-11</v>
      </c>
      <c r="S86" s="369">
        <v>0.4001963143156958</v>
      </c>
      <c r="T86" s="369">
        <v>0.4001963143156958</v>
      </c>
      <c r="U86" s="369">
        <v>0.4001963143156958</v>
      </c>
      <c r="V86" s="367">
        <v>12.058791372081606</v>
      </c>
      <c r="W86" s="374">
        <v>1.2299914638728331</v>
      </c>
      <c r="Y86" s="364"/>
    </row>
    <row r="87" spans="1:25" s="19" customFormat="1" x14ac:dyDescent="0.25">
      <c r="A87" s="318" t="s">
        <v>63</v>
      </c>
      <c r="B87" s="319" t="s">
        <v>36</v>
      </c>
      <c r="C87" s="320" t="s">
        <v>256</v>
      </c>
      <c r="D87" s="375">
        <v>-228.64001759912009</v>
      </c>
      <c r="E87" s="375">
        <v>-279.34166616232579</v>
      </c>
      <c r="F87" s="375">
        <v>-875.27977171716361</v>
      </c>
      <c r="G87" s="375">
        <v>-1056.2224075455792</v>
      </c>
      <c r="H87" s="375">
        <v>-1088.5285657720324</v>
      </c>
      <c r="I87" s="375">
        <v>-554.72607069538117</v>
      </c>
      <c r="J87" s="375">
        <v>-9.0976115845051169</v>
      </c>
      <c r="K87" s="375">
        <v>-1425.0027747592731</v>
      </c>
      <c r="L87" s="375">
        <v>-156.16898059214233</v>
      </c>
      <c r="M87" s="375">
        <v>-504.73807558728765</v>
      </c>
      <c r="N87" s="375">
        <v>-409.73079545486968</v>
      </c>
      <c r="O87" s="375">
        <v>-561.06185588487028</v>
      </c>
      <c r="P87" s="375">
        <v>-465.48357454797531</v>
      </c>
      <c r="Q87" s="375">
        <v>-667.44550235197187</v>
      </c>
      <c r="R87" s="375">
        <v>-531.31960611726754</v>
      </c>
      <c r="S87" s="375">
        <v>-762.71693802923141</v>
      </c>
      <c r="T87" s="375">
        <v>-538.4710394156408</v>
      </c>
      <c r="U87" s="375">
        <v>-837.41226679990882</v>
      </c>
      <c r="V87" s="367">
        <v>-3198.8001734844333</v>
      </c>
      <c r="W87" s="377">
        <v>-4475.6912173080154</v>
      </c>
      <c r="Y87" s="364"/>
    </row>
    <row r="88" spans="1:25" s="8" customFormat="1" x14ac:dyDescent="0.25">
      <c r="A88" s="314" t="s">
        <v>45</v>
      </c>
      <c r="B88" s="315" t="s">
        <v>37</v>
      </c>
      <c r="C88" s="316" t="s">
        <v>256</v>
      </c>
      <c r="D88" s="369">
        <v>0</v>
      </c>
      <c r="E88" s="369">
        <v>0</v>
      </c>
      <c r="F88" s="369">
        <v>0</v>
      </c>
      <c r="G88" s="369">
        <v>0</v>
      </c>
      <c r="H88" s="371">
        <v>0</v>
      </c>
      <c r="I88" s="371">
        <v>0</v>
      </c>
      <c r="J88" s="371">
        <v>0</v>
      </c>
      <c r="K88" s="371">
        <v>0</v>
      </c>
      <c r="L88" s="371">
        <v>0</v>
      </c>
      <c r="M88" s="371">
        <v>0</v>
      </c>
      <c r="N88" s="371">
        <v>0</v>
      </c>
      <c r="O88" s="371">
        <v>0</v>
      </c>
      <c r="P88" s="371">
        <v>0</v>
      </c>
      <c r="Q88" s="371">
        <v>0</v>
      </c>
      <c r="R88" s="371">
        <v>0</v>
      </c>
      <c r="S88" s="372">
        <v>0</v>
      </c>
      <c r="T88" s="371">
        <v>0</v>
      </c>
      <c r="U88" s="372">
        <v>0</v>
      </c>
      <c r="V88" s="367">
        <v>0</v>
      </c>
      <c r="W88" s="374">
        <v>0</v>
      </c>
      <c r="Y88" s="364"/>
    </row>
    <row r="89" spans="1:25" s="8" customFormat="1" x14ac:dyDescent="0.25">
      <c r="A89" s="314" t="s">
        <v>47</v>
      </c>
      <c r="B89" s="315" t="s">
        <v>38</v>
      </c>
      <c r="C89" s="316" t="s">
        <v>256</v>
      </c>
      <c r="D89" s="369">
        <v>0</v>
      </c>
      <c r="E89" s="369">
        <v>0</v>
      </c>
      <c r="F89" s="369">
        <v>0</v>
      </c>
      <c r="G89" s="369">
        <v>0</v>
      </c>
      <c r="H89" s="371">
        <v>0</v>
      </c>
      <c r="I89" s="371">
        <v>0</v>
      </c>
      <c r="J89" s="371">
        <v>0</v>
      </c>
      <c r="K89" s="371">
        <v>0</v>
      </c>
      <c r="L89" s="371">
        <v>0</v>
      </c>
      <c r="M89" s="371">
        <v>0</v>
      </c>
      <c r="N89" s="371">
        <v>0</v>
      </c>
      <c r="O89" s="371">
        <v>0</v>
      </c>
      <c r="P89" s="371">
        <v>0</v>
      </c>
      <c r="Q89" s="371">
        <v>0</v>
      </c>
      <c r="R89" s="371">
        <v>0</v>
      </c>
      <c r="S89" s="372">
        <v>0</v>
      </c>
      <c r="T89" s="371">
        <v>0</v>
      </c>
      <c r="U89" s="372">
        <v>0</v>
      </c>
      <c r="V89" s="367">
        <v>0</v>
      </c>
      <c r="W89" s="374">
        <v>0</v>
      </c>
      <c r="Y89" s="364"/>
    </row>
    <row r="90" spans="1:25" s="8" customFormat="1" x14ac:dyDescent="0.25">
      <c r="A90" s="314" t="s">
        <v>50</v>
      </c>
      <c r="B90" s="315" t="s">
        <v>39</v>
      </c>
      <c r="C90" s="316" t="s">
        <v>256</v>
      </c>
      <c r="D90" s="369">
        <v>0</v>
      </c>
      <c r="E90" s="369">
        <v>0</v>
      </c>
      <c r="F90" s="369">
        <v>0</v>
      </c>
      <c r="G90" s="369">
        <v>0</v>
      </c>
      <c r="H90" s="371">
        <v>0</v>
      </c>
      <c r="I90" s="371">
        <v>0</v>
      </c>
      <c r="J90" s="371">
        <v>0</v>
      </c>
      <c r="K90" s="371">
        <v>0</v>
      </c>
      <c r="L90" s="371">
        <v>0</v>
      </c>
      <c r="M90" s="371">
        <v>0</v>
      </c>
      <c r="N90" s="371">
        <v>0</v>
      </c>
      <c r="O90" s="371">
        <v>0</v>
      </c>
      <c r="P90" s="371">
        <v>0</v>
      </c>
      <c r="Q90" s="371">
        <v>0</v>
      </c>
      <c r="R90" s="371">
        <v>0</v>
      </c>
      <c r="S90" s="372">
        <v>0</v>
      </c>
      <c r="T90" s="371">
        <v>0</v>
      </c>
      <c r="U90" s="372">
        <v>0</v>
      </c>
      <c r="V90" s="367">
        <v>0</v>
      </c>
      <c r="W90" s="374">
        <v>0</v>
      </c>
      <c r="Y90" s="364"/>
    </row>
    <row r="91" spans="1:25" s="8" customFormat="1" ht="16.5" thickBot="1" x14ac:dyDescent="0.3">
      <c r="A91" s="322" t="s">
        <v>51</v>
      </c>
      <c r="B91" s="323" t="s">
        <v>40</v>
      </c>
      <c r="C91" s="324" t="s">
        <v>256</v>
      </c>
      <c r="D91" s="381">
        <v>0</v>
      </c>
      <c r="E91" s="381">
        <v>0</v>
      </c>
      <c r="F91" s="381">
        <v>0</v>
      </c>
      <c r="G91" s="381">
        <v>0</v>
      </c>
      <c r="H91" s="382">
        <v>0</v>
      </c>
      <c r="I91" s="382">
        <v>0</v>
      </c>
      <c r="J91" s="382">
        <v>-9.0976115845051169</v>
      </c>
      <c r="K91" s="382">
        <v>-1425.0027747592731</v>
      </c>
      <c r="L91" s="382">
        <v>-156.16898059214233</v>
      </c>
      <c r="M91" s="382">
        <v>-504.73807558728765</v>
      </c>
      <c r="N91" s="382">
        <v>-409.73079545486968</v>
      </c>
      <c r="O91" s="382">
        <v>-561.06185588487028</v>
      </c>
      <c r="P91" s="382">
        <v>-465.48357454797531</v>
      </c>
      <c r="Q91" s="382">
        <v>-667.44550235197187</v>
      </c>
      <c r="R91" s="382">
        <v>-531.31960611726754</v>
      </c>
      <c r="S91" s="382">
        <v>-762.71693802923141</v>
      </c>
      <c r="T91" s="382">
        <v>-538.4710394156408</v>
      </c>
      <c r="U91" s="382">
        <v>-837.41226679990882</v>
      </c>
      <c r="V91" s="408">
        <v>-2110.271607712401</v>
      </c>
      <c r="W91" s="409">
        <v>-3920.9651466126343</v>
      </c>
      <c r="Y91" s="364"/>
    </row>
    <row r="92" spans="1:25" s="19" customFormat="1" ht="25.5" x14ac:dyDescent="0.25">
      <c r="A92" s="325">
        <v>1</v>
      </c>
      <c r="B92" s="326" t="s">
        <v>109</v>
      </c>
      <c r="C92" s="327" t="s">
        <v>256</v>
      </c>
      <c r="D92" s="328">
        <v>131.9179</v>
      </c>
      <c r="E92" s="328">
        <v>2146.0322999999999</v>
      </c>
      <c r="F92" s="328">
        <v>4136.0661192705547</v>
      </c>
      <c r="G92" s="328">
        <v>3589.2164707800002</v>
      </c>
      <c r="H92" s="328">
        <v>5062.8999219249517</v>
      </c>
      <c r="I92" s="328">
        <v>4287.1333000000013</v>
      </c>
      <c r="J92" s="328">
        <v>3882.4174981599031</v>
      </c>
      <c r="K92" s="328">
        <v>4386.1248915298547</v>
      </c>
      <c r="L92" s="328">
        <v>3937.3093248830182</v>
      </c>
      <c r="M92" s="328">
        <v>3017.9511054628369</v>
      </c>
      <c r="N92" s="328">
        <v>3919.9676105341491</v>
      </c>
      <c r="O92" s="328">
        <v>3250.9568704797171</v>
      </c>
      <c r="P92" s="328">
        <v>4117.5615012894223</v>
      </c>
      <c r="Q92" s="328">
        <v>3478.303692793892</v>
      </c>
      <c r="R92" s="328">
        <v>4415.3435427673694</v>
      </c>
      <c r="S92" s="328">
        <v>3735.7818811395787</v>
      </c>
      <c r="T92" s="328">
        <v>4420.9284830546076</v>
      </c>
      <c r="U92" s="328">
        <v>4016.684500060514</v>
      </c>
      <c r="V92" s="410">
        <v>29756.427882613425</v>
      </c>
      <c r="W92" s="162">
        <v>22156.251741405878</v>
      </c>
      <c r="Y92" s="364"/>
    </row>
    <row r="93" spans="1:25" s="8" customFormat="1" x14ac:dyDescent="0.25">
      <c r="A93" s="314" t="s">
        <v>42</v>
      </c>
      <c r="B93" s="315" t="s">
        <v>328</v>
      </c>
      <c r="C93" s="316" t="s">
        <v>256</v>
      </c>
      <c r="D93" s="369">
        <v>142.42179999999999</v>
      </c>
      <c r="E93" s="369">
        <v>2115.1911999999998</v>
      </c>
      <c r="F93" s="369">
        <v>1074.71937925</v>
      </c>
      <c r="G93" s="369">
        <v>1074.7194045199999</v>
      </c>
      <c r="H93" s="371">
        <v>3131.1396301583486</v>
      </c>
      <c r="I93" s="371">
        <v>6.625700000000001</v>
      </c>
      <c r="J93" s="371">
        <v>3304.5429129688932</v>
      </c>
      <c r="K93" s="371">
        <v>3093.8700302996003</v>
      </c>
      <c r="L93" s="371">
        <v>3558.936228859227</v>
      </c>
      <c r="M93" s="371">
        <v>2995.9956042028361</v>
      </c>
      <c r="N93" s="371">
        <v>3811.2401291619935</v>
      </c>
      <c r="O93" s="371">
        <v>3220.5529055197167</v>
      </c>
      <c r="P93" s="371">
        <v>4084.148793750855</v>
      </c>
      <c r="Q93" s="371">
        <v>3453.5655414938919</v>
      </c>
      <c r="R93" s="371">
        <v>4382.2635486873696</v>
      </c>
      <c r="S93" s="372">
        <v>3713.7933799995785</v>
      </c>
      <c r="T93" s="371">
        <v>4420.6897843946072</v>
      </c>
      <c r="U93" s="372">
        <v>3994.6959989205138</v>
      </c>
      <c r="V93" s="367">
        <v>26692.961027981291</v>
      </c>
      <c r="W93" s="374">
        <v>16484.403161515624</v>
      </c>
      <c r="X93" s="383"/>
      <c r="Y93" s="364"/>
    </row>
    <row r="94" spans="1:25" s="8" customFormat="1" x14ac:dyDescent="0.25">
      <c r="A94" s="314"/>
      <c r="B94" s="315" t="s">
        <v>329</v>
      </c>
      <c r="C94" s="316" t="s">
        <v>256</v>
      </c>
      <c r="D94" s="369">
        <v>3.3600000000000005E-2</v>
      </c>
      <c r="E94" s="369">
        <v>2.972</v>
      </c>
      <c r="F94" s="369">
        <v>15.6494</v>
      </c>
      <c r="G94" s="369">
        <v>25.772512500000005</v>
      </c>
      <c r="H94" s="371">
        <v>0.74682174158000003</v>
      </c>
      <c r="I94" s="371">
        <v>10.364000000000001</v>
      </c>
      <c r="J94" s="371">
        <v>0.93736297199999996</v>
      </c>
      <c r="K94" s="371">
        <v>1.9936760799999997</v>
      </c>
      <c r="L94" s="371">
        <v>0.10999959999999999</v>
      </c>
      <c r="M94" s="371">
        <v>0.20569878</v>
      </c>
      <c r="N94" s="371">
        <v>8.5480136919999996</v>
      </c>
      <c r="O94" s="371">
        <v>8.6541624799999983</v>
      </c>
      <c r="P94" s="371">
        <v>0.10999959999999999</v>
      </c>
      <c r="Q94" s="371">
        <v>2.9883488199999997</v>
      </c>
      <c r="R94" s="371">
        <v>0.10999959999999999</v>
      </c>
      <c r="S94" s="372">
        <v>0.23869865999999998</v>
      </c>
      <c r="T94" s="371">
        <v>0.23869865999999998</v>
      </c>
      <c r="U94" s="372">
        <v>0.23869865999999998</v>
      </c>
      <c r="V94" s="373"/>
      <c r="W94" s="374"/>
      <c r="X94" s="383"/>
      <c r="Y94" s="364"/>
    </row>
    <row r="95" spans="1:25" s="8" customFormat="1" x14ac:dyDescent="0.25">
      <c r="A95" s="314"/>
      <c r="B95" s="315" t="s">
        <v>330</v>
      </c>
      <c r="C95" s="316" t="s">
        <v>256</v>
      </c>
      <c r="D95" s="369">
        <v>0</v>
      </c>
      <c r="E95" s="369">
        <v>0</v>
      </c>
      <c r="F95" s="369">
        <v>3017.0196361405547</v>
      </c>
      <c r="G95" s="369">
        <v>2432.5009</v>
      </c>
      <c r="H95" s="371">
        <v>1847.8468308062081</v>
      </c>
      <c r="I95" s="371">
        <v>4082.3779999999997</v>
      </c>
      <c r="J95" s="371">
        <v>543.96722773901013</v>
      </c>
      <c r="K95" s="371">
        <v>1210.6063698107503</v>
      </c>
      <c r="L95" s="371">
        <v>345.29310194379138</v>
      </c>
      <c r="M95" s="371">
        <v>3.4816594052244909E-13</v>
      </c>
      <c r="N95" s="371">
        <v>67.209473200155799</v>
      </c>
      <c r="O95" s="371">
        <v>-5.6843418860808015E-14</v>
      </c>
      <c r="P95" s="371">
        <v>0.33271345856701373</v>
      </c>
      <c r="Q95" s="371">
        <v>2.8421709430404007E-14</v>
      </c>
      <c r="R95" s="371">
        <v>0</v>
      </c>
      <c r="S95" s="371">
        <v>1.5276668818842154E-13</v>
      </c>
      <c r="T95" s="371">
        <v>0</v>
      </c>
      <c r="U95" s="371">
        <v>0</v>
      </c>
      <c r="V95" s="373"/>
      <c r="W95" s="374"/>
      <c r="X95" s="383"/>
      <c r="Y95" s="364"/>
    </row>
    <row r="96" spans="1:25" s="8" customFormat="1" x14ac:dyDescent="0.25">
      <c r="A96" s="314" t="s">
        <v>43</v>
      </c>
      <c r="B96" s="315" t="s">
        <v>110</v>
      </c>
      <c r="C96" s="316" t="s">
        <v>256</v>
      </c>
      <c r="D96" s="369">
        <v>-10.537499999999994</v>
      </c>
      <c r="E96" s="369">
        <v>27.869100000000092</v>
      </c>
      <c r="F96" s="369">
        <v>28.677703879999999</v>
      </c>
      <c r="G96" s="369">
        <v>56.223653759999991</v>
      </c>
      <c r="H96" s="371">
        <v>83.16663921881522</v>
      </c>
      <c r="I96" s="371">
        <v>187.76560000000123</v>
      </c>
      <c r="J96" s="371">
        <v>32.969994479999997</v>
      </c>
      <c r="K96" s="371">
        <v>79.65481533950431</v>
      </c>
      <c r="L96" s="371">
        <v>32.969994479999997</v>
      </c>
      <c r="M96" s="371">
        <v>21.74980248</v>
      </c>
      <c r="N96" s="371">
        <v>32.969994479999997</v>
      </c>
      <c r="O96" s="371">
        <v>21.74980248</v>
      </c>
      <c r="P96" s="371">
        <v>32.969994479999997</v>
      </c>
      <c r="Q96" s="371">
        <v>21.74980248</v>
      </c>
      <c r="R96" s="371">
        <v>32.969994479999777</v>
      </c>
      <c r="S96" s="372">
        <v>21.74980248</v>
      </c>
      <c r="T96" s="371">
        <v>0</v>
      </c>
      <c r="U96" s="372">
        <v>21.74980248</v>
      </c>
      <c r="V96" s="367">
        <v>248.01661161881498</v>
      </c>
      <c r="W96" s="374">
        <v>354.41962525950544</v>
      </c>
      <c r="X96" s="383"/>
      <c r="Y96" s="364"/>
    </row>
    <row r="97" spans="1:25" s="19" customFormat="1" ht="25.5" x14ac:dyDescent="0.25">
      <c r="A97" s="318">
        <v>2</v>
      </c>
      <c r="B97" s="319" t="s">
        <v>111</v>
      </c>
      <c r="C97" s="320" t="s">
        <v>256</v>
      </c>
      <c r="D97" s="375">
        <v>137.5419</v>
      </c>
      <c r="E97" s="375">
        <v>1569.9126000000001</v>
      </c>
      <c r="F97" s="375">
        <v>3753.6791353407957</v>
      </c>
      <c r="G97" s="375">
        <v>3079.4638579800007</v>
      </c>
      <c r="H97" s="379">
        <v>5370.9874311903095</v>
      </c>
      <c r="I97" s="379">
        <v>3869.3199000000004</v>
      </c>
      <c r="J97" s="379">
        <v>3990.8232854887137</v>
      </c>
      <c r="K97" s="379">
        <v>4570.6985982532042</v>
      </c>
      <c r="L97" s="379">
        <v>3762.9936798930175</v>
      </c>
      <c r="M97" s="379">
        <v>2634.4848501824595</v>
      </c>
      <c r="N97" s="379">
        <v>3911.4966105341509</v>
      </c>
      <c r="O97" s="379">
        <v>2971.7404426689395</v>
      </c>
      <c r="P97" s="379">
        <v>3756.1484028330215</v>
      </c>
      <c r="Q97" s="379">
        <v>3228.0756789223637</v>
      </c>
      <c r="R97" s="379">
        <v>3883.2181446463692</v>
      </c>
      <c r="S97" s="380">
        <v>3512.1733778151865</v>
      </c>
      <c r="T97" s="379">
        <v>4420.9286365260386</v>
      </c>
      <c r="U97" s="380">
        <v>3958.0530296945885</v>
      </c>
      <c r="V97" s="367">
        <v>29096.596191111617</v>
      </c>
      <c r="W97" s="377">
        <v>20786.492847842153</v>
      </c>
      <c r="X97" s="384"/>
      <c r="Y97" s="364"/>
    </row>
    <row r="98" spans="1:25" s="19" customFormat="1" x14ac:dyDescent="0.25">
      <c r="A98" s="317" t="s">
        <v>48</v>
      </c>
      <c r="B98" s="315" t="s">
        <v>121</v>
      </c>
      <c r="C98" s="316" t="s">
        <v>256</v>
      </c>
      <c r="D98" s="369">
        <v>10.855799999999999</v>
      </c>
      <c r="E98" s="369">
        <v>10.855799999999999</v>
      </c>
      <c r="F98" s="369">
        <v>62.22117870999999</v>
      </c>
      <c r="G98" s="369">
        <v>58.663219649999995</v>
      </c>
      <c r="H98" s="371">
        <v>58.079627055999985</v>
      </c>
      <c r="I98" s="371">
        <v>68.37769999999999</v>
      </c>
      <c r="J98" s="371">
        <v>57.92820600000001</v>
      </c>
      <c r="K98" s="371">
        <v>47.941075400000003</v>
      </c>
      <c r="L98" s="371">
        <v>59.086770120000011</v>
      </c>
      <c r="M98" s="371">
        <v>44.872458232623998</v>
      </c>
      <c r="N98" s="371">
        <v>56.156985705491046</v>
      </c>
      <c r="O98" s="371">
        <v>45.397914718528014</v>
      </c>
      <c r="P98" s="371">
        <v>61.473875632847999</v>
      </c>
      <c r="Q98" s="379">
        <v>45.929524299881976</v>
      </c>
      <c r="R98" s="379">
        <v>61.473875632847999</v>
      </c>
      <c r="S98" s="380">
        <v>46.467359029433581</v>
      </c>
      <c r="T98" s="379">
        <v>61.473875632847999</v>
      </c>
      <c r="U98" s="380">
        <v>46.467359029433581</v>
      </c>
      <c r="V98" s="367">
        <v>415.67321578003504</v>
      </c>
      <c r="W98" s="374">
        <v>298.98603168046753</v>
      </c>
      <c r="X98" s="384"/>
      <c r="Y98" s="364"/>
    </row>
    <row r="99" spans="1:25" s="19" customFormat="1" x14ac:dyDescent="0.25">
      <c r="A99" s="317" t="s">
        <v>49</v>
      </c>
      <c r="B99" s="315" t="s">
        <v>113</v>
      </c>
      <c r="C99" s="316" t="s">
        <v>256</v>
      </c>
      <c r="D99" s="369">
        <v>0</v>
      </c>
      <c r="E99" s="369">
        <v>17.896099999999997</v>
      </c>
      <c r="F99" s="369">
        <v>1019.1812671333814</v>
      </c>
      <c r="G99" s="369">
        <v>1293.1716509799999</v>
      </c>
      <c r="H99" s="371">
        <v>2894.6489899890917</v>
      </c>
      <c r="I99" s="371">
        <v>1976.277</v>
      </c>
      <c r="J99" s="371">
        <v>543.69299999999998</v>
      </c>
      <c r="K99" s="371">
        <v>2902.6424298060806</v>
      </c>
      <c r="L99" s="371">
        <v>329.45479999999998</v>
      </c>
      <c r="M99" s="371">
        <v>1331.4270010935952</v>
      </c>
      <c r="N99" s="371">
        <v>0</v>
      </c>
      <c r="O99" s="371">
        <v>1583.2191658143868</v>
      </c>
      <c r="P99" s="371">
        <v>0</v>
      </c>
      <c r="Q99" s="379">
        <v>1884.1705587358178</v>
      </c>
      <c r="R99" s="379">
        <v>0</v>
      </c>
      <c r="S99" s="379">
        <v>2182.2981220417632</v>
      </c>
      <c r="T99" s="379">
        <v>0</v>
      </c>
      <c r="U99" s="379">
        <v>2182.2981220417632</v>
      </c>
      <c r="V99" s="367">
        <v>3767.7967899890914</v>
      </c>
      <c r="W99" s="374">
        <v>11860.034277491643</v>
      </c>
      <c r="X99" s="384"/>
      <c r="Y99" s="364"/>
    </row>
    <row r="100" spans="1:25" s="19" customFormat="1" x14ac:dyDescent="0.25">
      <c r="A100" s="317" t="s">
        <v>127</v>
      </c>
      <c r="B100" s="315" t="s">
        <v>114</v>
      </c>
      <c r="C100" s="316" t="s">
        <v>256</v>
      </c>
      <c r="D100" s="369">
        <v>0</v>
      </c>
      <c r="E100" s="371">
        <v>0</v>
      </c>
      <c r="F100" s="371">
        <v>1019.1812671333814</v>
      </c>
      <c r="G100" s="371">
        <v>1293.1716509799999</v>
      </c>
      <c r="H100" s="371">
        <v>2894.6489899890917</v>
      </c>
      <c r="I100" s="371">
        <v>1976.277</v>
      </c>
      <c r="J100" s="371">
        <v>543.69299999999998</v>
      </c>
      <c r="K100" s="371">
        <v>2877.5619268760806</v>
      </c>
      <c r="L100" s="371">
        <v>329.45479999999998</v>
      </c>
      <c r="M100" s="371">
        <v>0</v>
      </c>
      <c r="N100" s="371">
        <v>0</v>
      </c>
      <c r="O100" s="371">
        <v>0</v>
      </c>
      <c r="P100" s="371">
        <v>0</v>
      </c>
      <c r="Q100" s="379">
        <v>0</v>
      </c>
      <c r="R100" s="379">
        <v>0</v>
      </c>
      <c r="S100" s="379">
        <v>0</v>
      </c>
      <c r="T100" s="379">
        <v>0</v>
      </c>
      <c r="U100" s="379">
        <v>0</v>
      </c>
      <c r="V100" s="367">
        <v>3767.7967899890914</v>
      </c>
      <c r="W100" s="374">
        <v>4853.8389268760802</v>
      </c>
      <c r="X100" s="384"/>
      <c r="Y100" s="364"/>
    </row>
    <row r="101" spans="1:25" s="19" customFormat="1" x14ac:dyDescent="0.25">
      <c r="A101" s="317" t="s">
        <v>128</v>
      </c>
      <c r="B101" s="315" t="s">
        <v>115</v>
      </c>
      <c r="C101" s="316" t="s">
        <v>256</v>
      </c>
      <c r="D101" s="369">
        <v>0</v>
      </c>
      <c r="E101" s="371">
        <v>17.896099999999997</v>
      </c>
      <c r="F101" s="371">
        <v>888.41557993999993</v>
      </c>
      <c r="G101" s="371">
        <v>0</v>
      </c>
      <c r="H101" s="371">
        <v>0</v>
      </c>
      <c r="I101" s="371">
        <v>0</v>
      </c>
      <c r="J101" s="371">
        <v>0</v>
      </c>
      <c r="K101" s="371">
        <v>25.080502930000002</v>
      </c>
      <c r="L101" s="371">
        <v>0</v>
      </c>
      <c r="M101" s="371">
        <v>1331.4270010935952</v>
      </c>
      <c r="N101" s="371">
        <v>0</v>
      </c>
      <c r="O101" s="371">
        <v>1583.2191658143868</v>
      </c>
      <c r="P101" s="371">
        <v>0</v>
      </c>
      <c r="Q101" s="379">
        <v>1884.1705587358178</v>
      </c>
      <c r="R101" s="379">
        <v>0</v>
      </c>
      <c r="S101" s="380">
        <v>2182.2981220417632</v>
      </c>
      <c r="T101" s="379">
        <v>0</v>
      </c>
      <c r="U101" s="380">
        <v>2182.2981220417632</v>
      </c>
      <c r="V101" s="367">
        <v>0</v>
      </c>
      <c r="W101" s="374">
        <v>7006.1953506155633</v>
      </c>
      <c r="X101" s="384"/>
      <c r="Y101" s="364"/>
    </row>
    <row r="102" spans="1:25" s="19" customFormat="1" x14ac:dyDescent="0.25">
      <c r="A102" s="317" t="s">
        <v>61</v>
      </c>
      <c r="B102" s="315" t="s">
        <v>112</v>
      </c>
      <c r="C102" s="316" t="s">
        <v>256</v>
      </c>
      <c r="D102" s="369">
        <v>0</v>
      </c>
      <c r="E102" s="369">
        <v>779.779</v>
      </c>
      <c r="F102" s="369">
        <v>888.41557993999993</v>
      </c>
      <c r="G102" s="369">
        <v>590.63750000000005</v>
      </c>
      <c r="H102" s="371">
        <v>1115.0564035728517</v>
      </c>
      <c r="I102" s="371">
        <v>0</v>
      </c>
      <c r="J102" s="371">
        <v>1214.5775491769618</v>
      </c>
      <c r="K102" s="371">
        <v>25.080502930000002</v>
      </c>
      <c r="L102" s="371">
        <v>1281.3438026934207</v>
      </c>
      <c r="M102" s="371">
        <v>1313.3231455681616</v>
      </c>
      <c r="N102" s="371">
        <v>1527.0246866524576</v>
      </c>
      <c r="O102" s="371">
        <v>1569.5170929406827</v>
      </c>
      <c r="P102" s="371">
        <v>1820.8876556036596</v>
      </c>
      <c r="Q102" s="379">
        <v>1876.6294260071527</v>
      </c>
      <c r="R102" s="379">
        <v>2110.262594755503</v>
      </c>
      <c r="S102" s="380">
        <v>2181.9771394462014</v>
      </c>
      <c r="T102" s="379">
        <v>2402.1452376678826</v>
      </c>
      <c r="U102" s="380">
        <v>2489.2097974374665</v>
      </c>
      <c r="V102" s="367">
        <v>11471.297930122737</v>
      </c>
      <c r="W102" s="374">
        <v>6966.5273068921988</v>
      </c>
      <c r="X102" s="384"/>
      <c r="Y102" s="364"/>
    </row>
    <row r="103" spans="1:25" s="19" customFormat="1" x14ac:dyDescent="0.25">
      <c r="A103" s="317" t="s">
        <v>129</v>
      </c>
      <c r="B103" s="315" t="s">
        <v>116</v>
      </c>
      <c r="C103" s="316" t="s">
        <v>256</v>
      </c>
      <c r="D103" s="369">
        <v>0</v>
      </c>
      <c r="E103" s="369">
        <v>111.39489999999999</v>
      </c>
      <c r="F103" s="369">
        <v>159.60790689873915</v>
      </c>
      <c r="G103" s="369">
        <v>111.39489999999999</v>
      </c>
      <c r="H103" s="371">
        <v>0</v>
      </c>
      <c r="I103" s="371">
        <v>0</v>
      </c>
      <c r="J103" s="371">
        <v>0</v>
      </c>
      <c r="K103" s="371">
        <v>-8.7947679581702683E-5</v>
      </c>
      <c r="L103" s="371">
        <v>0</v>
      </c>
      <c r="M103" s="371">
        <v>0</v>
      </c>
      <c r="N103" s="371">
        <v>0</v>
      </c>
      <c r="O103" s="371">
        <v>0</v>
      </c>
      <c r="P103" s="371">
        <v>0</v>
      </c>
      <c r="Q103" s="379">
        <v>0</v>
      </c>
      <c r="R103" s="379">
        <v>0</v>
      </c>
      <c r="S103" s="380">
        <v>0</v>
      </c>
      <c r="T103" s="379">
        <v>0</v>
      </c>
      <c r="U103" s="380">
        <v>0</v>
      </c>
      <c r="V103" s="367">
        <v>0</v>
      </c>
      <c r="W103" s="374">
        <v>-8.7947679581702683E-5</v>
      </c>
      <c r="X103" s="384"/>
      <c r="Y103" s="364"/>
    </row>
    <row r="104" spans="1:25" s="19" customFormat="1" x14ac:dyDescent="0.25">
      <c r="A104" s="317" t="s">
        <v>130</v>
      </c>
      <c r="B104" s="315" t="s">
        <v>309</v>
      </c>
      <c r="C104" s="316" t="s">
        <v>256</v>
      </c>
      <c r="D104" s="369">
        <v>0</v>
      </c>
      <c r="E104" s="369">
        <v>0</v>
      </c>
      <c r="F104" s="369">
        <v>9.3174106507799994</v>
      </c>
      <c r="G104" s="369">
        <v>0</v>
      </c>
      <c r="H104" s="371">
        <v>0</v>
      </c>
      <c r="I104" s="371">
        <v>62.262800000000006</v>
      </c>
      <c r="J104" s="371">
        <v>0</v>
      </c>
      <c r="K104" s="371">
        <v>114.45599101064607</v>
      </c>
      <c r="L104" s="371">
        <v>0</v>
      </c>
      <c r="M104" s="371">
        <v>18.398716332153494</v>
      </c>
      <c r="N104" s="371">
        <v>0</v>
      </c>
      <c r="O104" s="371">
        <v>19.497579790108922</v>
      </c>
      <c r="P104" s="371">
        <v>0</v>
      </c>
      <c r="Q104" s="379">
        <v>20.646278495812243</v>
      </c>
      <c r="R104" s="379">
        <v>0</v>
      </c>
      <c r="S104" s="380">
        <v>21.853694033827693</v>
      </c>
      <c r="T104" s="379">
        <v>0</v>
      </c>
      <c r="U104" s="380">
        <v>23.130573744236422</v>
      </c>
      <c r="V104" s="367">
        <v>0</v>
      </c>
      <c r="W104" s="374">
        <v>257.11505966254845</v>
      </c>
      <c r="X104" s="384"/>
      <c r="Y104" s="364"/>
    </row>
    <row r="105" spans="1:25" s="19" customFormat="1" x14ac:dyDescent="0.25">
      <c r="A105" s="317" t="s">
        <v>131</v>
      </c>
      <c r="B105" s="315" t="s">
        <v>122</v>
      </c>
      <c r="C105" s="316" t="s">
        <v>256</v>
      </c>
      <c r="D105" s="369">
        <v>0</v>
      </c>
      <c r="E105" s="369">
        <v>0</v>
      </c>
      <c r="F105" s="369">
        <v>0</v>
      </c>
      <c r="G105" s="369">
        <v>0</v>
      </c>
      <c r="H105" s="369">
        <v>0</v>
      </c>
      <c r="I105" s="369">
        <v>0</v>
      </c>
      <c r="J105" s="369">
        <v>0</v>
      </c>
      <c r="K105" s="369">
        <v>0</v>
      </c>
      <c r="L105" s="369">
        <v>0</v>
      </c>
      <c r="M105" s="369">
        <v>0</v>
      </c>
      <c r="N105" s="369">
        <v>0</v>
      </c>
      <c r="O105" s="369">
        <v>0</v>
      </c>
      <c r="P105" s="369">
        <v>0</v>
      </c>
      <c r="Q105" s="375">
        <v>0</v>
      </c>
      <c r="R105" s="375">
        <v>0</v>
      </c>
      <c r="S105" s="375">
        <v>0</v>
      </c>
      <c r="T105" s="375">
        <v>0</v>
      </c>
      <c r="U105" s="375">
        <v>0</v>
      </c>
      <c r="V105" s="367">
        <v>0</v>
      </c>
      <c r="W105" s="374">
        <v>0</v>
      </c>
      <c r="X105" s="384"/>
      <c r="Y105" s="364"/>
    </row>
    <row r="106" spans="1:25" s="19" customFormat="1" x14ac:dyDescent="0.25">
      <c r="A106" s="317" t="s">
        <v>132</v>
      </c>
      <c r="B106" s="315" t="s">
        <v>118</v>
      </c>
      <c r="C106" s="316" t="s">
        <v>256</v>
      </c>
      <c r="D106" s="369">
        <v>71.465500000000006</v>
      </c>
      <c r="E106" s="369">
        <v>417.1601</v>
      </c>
      <c r="F106" s="369">
        <v>650.76149065010634</v>
      </c>
      <c r="G106" s="369">
        <v>597.49984460000007</v>
      </c>
      <c r="H106" s="371">
        <v>760.916865270617</v>
      </c>
      <c r="I106" s="371">
        <v>772.09460000000001</v>
      </c>
      <c r="J106" s="371">
        <v>587.61956116108217</v>
      </c>
      <c r="K106" s="371">
        <v>719.36703978081232</v>
      </c>
      <c r="L106" s="371">
        <v>606.7091623886563</v>
      </c>
      <c r="M106" s="371">
        <v>554.10847416820559</v>
      </c>
      <c r="N106" s="371">
        <v>626.74659502864085</v>
      </c>
      <c r="O106" s="371">
        <v>556.80048530560202</v>
      </c>
      <c r="P106" s="371">
        <v>644.48051815952772</v>
      </c>
      <c r="Q106" s="379">
        <v>569.65792970053292</v>
      </c>
      <c r="R106" s="379">
        <v>678.46336895886986</v>
      </c>
      <c r="S106" s="380">
        <v>585.65434659052869</v>
      </c>
      <c r="T106" s="379">
        <v>591.64874866872628</v>
      </c>
      <c r="U106" s="380">
        <v>590.60149092315987</v>
      </c>
      <c r="V106" s="367">
        <v>4496.5848196361203</v>
      </c>
      <c r="W106" s="374">
        <v>3757.6828755456818</v>
      </c>
      <c r="X106" s="384"/>
      <c r="Y106" s="364"/>
    </row>
    <row r="107" spans="1:25" s="19" customFormat="1" x14ac:dyDescent="0.25">
      <c r="A107" s="317" t="s">
        <v>133</v>
      </c>
      <c r="B107" s="315" t="s">
        <v>269</v>
      </c>
      <c r="C107" s="316" t="s">
        <v>256</v>
      </c>
      <c r="D107" s="369">
        <v>16.192599999999999</v>
      </c>
      <c r="E107" s="369">
        <v>130.26199999999997</v>
      </c>
      <c r="F107" s="369">
        <v>196.21374299915232</v>
      </c>
      <c r="G107" s="369">
        <v>163.00299999999999</v>
      </c>
      <c r="H107" s="371">
        <v>244.36547059695215</v>
      </c>
      <c r="I107" s="371">
        <v>241.09560000000002</v>
      </c>
      <c r="J107" s="371">
        <v>178.21461425114228</v>
      </c>
      <c r="K107" s="371">
        <v>223.63725108932624</v>
      </c>
      <c r="L107" s="371">
        <v>184.01785302432478</v>
      </c>
      <c r="M107" s="371">
        <v>166.02709878997177</v>
      </c>
      <c r="N107" s="371">
        <v>190.10923254688001</v>
      </c>
      <c r="O107" s="371">
        <v>169.45868694042574</v>
      </c>
      <c r="P107" s="371">
        <v>195.50034517866965</v>
      </c>
      <c r="Q107" s="379">
        <v>173.39245924414814</v>
      </c>
      <c r="R107" s="379">
        <v>206.25286416349641</v>
      </c>
      <c r="S107" s="380">
        <v>178.30427200138249</v>
      </c>
      <c r="T107" s="379">
        <v>179.86121959529279</v>
      </c>
      <c r="U107" s="380">
        <v>179.5428532406406</v>
      </c>
      <c r="V107" s="367">
        <v>1378.321599356758</v>
      </c>
      <c r="W107" s="374">
        <v>1151.9153680652544</v>
      </c>
      <c r="X107" s="384"/>
      <c r="Y107" s="364"/>
    </row>
    <row r="108" spans="1:25" s="19" customFormat="1" x14ac:dyDescent="0.25">
      <c r="A108" s="317" t="s">
        <v>134</v>
      </c>
      <c r="B108" s="315" t="s">
        <v>123</v>
      </c>
      <c r="C108" s="316" t="s">
        <v>256</v>
      </c>
      <c r="D108" s="369">
        <v>1.2581999999999998</v>
      </c>
      <c r="E108" s="369">
        <v>-301.27780000000001</v>
      </c>
      <c r="F108" s="369">
        <v>-71.079604459421347</v>
      </c>
      <c r="G108" s="369">
        <v>69.213731100000004</v>
      </c>
      <c r="H108" s="371">
        <v>185.79039223275009</v>
      </c>
      <c r="I108" s="371">
        <v>238.77370000000002</v>
      </c>
      <c r="J108" s="371">
        <v>635.07969924954307</v>
      </c>
      <c r="K108" s="371">
        <v>74.180818875748372</v>
      </c>
      <c r="L108" s="371">
        <v>680.66678619359664</v>
      </c>
      <c r="M108" s="371">
        <v>184.48467019576279</v>
      </c>
      <c r="N108" s="371">
        <v>563.44953237375319</v>
      </c>
      <c r="O108" s="371">
        <v>234.7942745940353</v>
      </c>
      <c r="P108" s="371">
        <v>584.28163874017946</v>
      </c>
      <c r="Q108" s="379">
        <v>178.55650969830086</v>
      </c>
      <c r="R108" s="379">
        <v>605.88395899574289</v>
      </c>
      <c r="S108" s="379">
        <v>133.86768202736471</v>
      </c>
      <c r="T108" s="379">
        <v>671.66085505712965</v>
      </c>
      <c r="U108" s="379">
        <v>215.67171162442014</v>
      </c>
      <c r="V108" s="367">
        <v>3926.8128628426948</v>
      </c>
      <c r="W108" s="374">
        <v>1044.6576553912118</v>
      </c>
      <c r="X108" s="384"/>
      <c r="Y108" s="364"/>
    </row>
    <row r="109" spans="1:25" s="19" customFormat="1" ht="26.25" customHeight="1" x14ac:dyDescent="0.25">
      <c r="A109" s="329" t="s">
        <v>50</v>
      </c>
      <c r="B109" s="319" t="s">
        <v>17</v>
      </c>
      <c r="C109" s="320" t="s">
        <v>256</v>
      </c>
      <c r="D109" s="375">
        <v>0</v>
      </c>
      <c r="E109" s="375">
        <v>9.8611000000000004</v>
      </c>
      <c r="F109" s="375">
        <v>1.05524</v>
      </c>
      <c r="G109" s="375">
        <v>1.2297</v>
      </c>
      <c r="H109" s="379">
        <v>0</v>
      </c>
      <c r="I109" s="379">
        <v>9.9834999999999994</v>
      </c>
      <c r="J109" s="379">
        <v>0</v>
      </c>
      <c r="K109" s="379">
        <v>0</v>
      </c>
      <c r="L109" s="379">
        <v>0</v>
      </c>
      <c r="M109" s="379">
        <v>0</v>
      </c>
      <c r="N109" s="379">
        <v>0</v>
      </c>
      <c r="O109" s="379">
        <v>0</v>
      </c>
      <c r="P109" s="379">
        <v>0</v>
      </c>
      <c r="Q109" s="379">
        <v>0</v>
      </c>
      <c r="R109" s="379">
        <v>0</v>
      </c>
      <c r="S109" s="380">
        <v>0</v>
      </c>
      <c r="T109" s="379">
        <v>0</v>
      </c>
      <c r="U109" s="380">
        <v>0</v>
      </c>
      <c r="V109" s="367">
        <v>0</v>
      </c>
      <c r="W109" s="377">
        <v>9.9834999999999994</v>
      </c>
      <c r="X109" s="384"/>
      <c r="Y109" s="364"/>
    </row>
    <row r="110" spans="1:25" s="19" customFormat="1" x14ac:dyDescent="0.25">
      <c r="A110" s="317" t="s">
        <v>136</v>
      </c>
      <c r="B110" s="315" t="s">
        <v>135</v>
      </c>
      <c r="C110" s="316" t="s">
        <v>256</v>
      </c>
      <c r="D110" s="371">
        <v>0</v>
      </c>
      <c r="E110" s="371">
        <v>9.8611000000000004</v>
      </c>
      <c r="F110" s="371">
        <v>1.05524</v>
      </c>
      <c r="G110" s="371">
        <v>1.2297</v>
      </c>
      <c r="H110" s="371">
        <v>0</v>
      </c>
      <c r="I110" s="371">
        <v>0</v>
      </c>
      <c r="J110" s="371">
        <v>0</v>
      </c>
      <c r="K110" s="371">
        <v>0</v>
      </c>
      <c r="L110" s="371">
        <v>0</v>
      </c>
      <c r="M110" s="371">
        <v>0</v>
      </c>
      <c r="N110" s="371">
        <v>0</v>
      </c>
      <c r="O110" s="371">
        <v>0</v>
      </c>
      <c r="P110" s="371">
        <v>0</v>
      </c>
      <c r="Q110" s="371">
        <v>0</v>
      </c>
      <c r="R110" s="371">
        <v>0</v>
      </c>
      <c r="S110" s="380">
        <v>0</v>
      </c>
      <c r="T110" s="371">
        <v>0</v>
      </c>
      <c r="U110" s="380">
        <v>0</v>
      </c>
      <c r="V110" s="367">
        <v>0</v>
      </c>
      <c r="W110" s="374">
        <v>0</v>
      </c>
      <c r="X110" s="384"/>
      <c r="Y110" s="364"/>
    </row>
    <row r="111" spans="1:25" s="19" customFormat="1" ht="25.5" x14ac:dyDescent="0.25">
      <c r="A111" s="317" t="s">
        <v>137</v>
      </c>
      <c r="B111" s="315" t="s">
        <v>273</v>
      </c>
      <c r="C111" s="316" t="s">
        <v>256</v>
      </c>
      <c r="D111" s="369">
        <v>0</v>
      </c>
      <c r="E111" s="371">
        <v>0</v>
      </c>
      <c r="F111" s="371">
        <v>0</v>
      </c>
      <c r="G111" s="371">
        <v>0</v>
      </c>
      <c r="H111" s="371">
        <v>0</v>
      </c>
      <c r="I111" s="371">
        <v>0</v>
      </c>
      <c r="J111" s="371">
        <v>0</v>
      </c>
      <c r="K111" s="371">
        <v>0</v>
      </c>
      <c r="L111" s="371">
        <v>0</v>
      </c>
      <c r="M111" s="371">
        <v>0</v>
      </c>
      <c r="N111" s="371">
        <v>0</v>
      </c>
      <c r="O111" s="371">
        <v>0</v>
      </c>
      <c r="P111" s="371">
        <v>0</v>
      </c>
      <c r="Q111" s="371">
        <v>0</v>
      </c>
      <c r="R111" s="371">
        <v>0</v>
      </c>
      <c r="S111" s="380">
        <v>0</v>
      </c>
      <c r="T111" s="371">
        <v>0</v>
      </c>
      <c r="U111" s="380">
        <v>0</v>
      </c>
      <c r="V111" s="367">
        <v>0</v>
      </c>
      <c r="W111" s="374">
        <v>0</v>
      </c>
      <c r="X111" s="384"/>
      <c r="Y111" s="364"/>
    </row>
    <row r="112" spans="1:25" s="19" customFormat="1" ht="25.5" x14ac:dyDescent="0.25">
      <c r="A112" s="329"/>
      <c r="B112" s="315" t="s">
        <v>274</v>
      </c>
      <c r="C112" s="316" t="s">
        <v>256</v>
      </c>
      <c r="D112" s="369">
        <v>0</v>
      </c>
      <c r="E112" s="371">
        <v>0</v>
      </c>
      <c r="F112" s="371">
        <v>0</v>
      </c>
      <c r="G112" s="371">
        <v>0</v>
      </c>
      <c r="H112" s="371">
        <v>0</v>
      </c>
      <c r="I112" s="371">
        <v>0</v>
      </c>
      <c r="J112" s="371">
        <v>0</v>
      </c>
      <c r="K112" s="371">
        <v>0</v>
      </c>
      <c r="L112" s="371">
        <v>0</v>
      </c>
      <c r="M112" s="371">
        <v>0</v>
      </c>
      <c r="N112" s="371">
        <v>0</v>
      </c>
      <c r="O112" s="371">
        <v>0</v>
      </c>
      <c r="P112" s="371">
        <v>0</v>
      </c>
      <c r="Q112" s="371">
        <v>0</v>
      </c>
      <c r="R112" s="371">
        <v>0</v>
      </c>
      <c r="S112" s="380">
        <v>0</v>
      </c>
      <c r="T112" s="371">
        <v>0</v>
      </c>
      <c r="U112" s="380">
        <v>0</v>
      </c>
      <c r="V112" s="367">
        <v>0</v>
      </c>
      <c r="W112" s="374">
        <v>0</v>
      </c>
      <c r="X112" s="384"/>
      <c r="Y112" s="364"/>
    </row>
    <row r="113" spans="1:25" s="19" customFormat="1" x14ac:dyDescent="0.25">
      <c r="A113" s="317"/>
      <c r="B113" s="315" t="s">
        <v>146</v>
      </c>
      <c r="C113" s="316" t="s">
        <v>256</v>
      </c>
      <c r="D113" s="369">
        <v>0</v>
      </c>
      <c r="E113" s="371">
        <v>0</v>
      </c>
      <c r="F113" s="371">
        <v>0</v>
      </c>
      <c r="G113" s="371">
        <v>0</v>
      </c>
      <c r="H113" s="371">
        <v>0</v>
      </c>
      <c r="I113" s="371">
        <v>0</v>
      </c>
      <c r="J113" s="371">
        <v>0</v>
      </c>
      <c r="K113" s="371">
        <v>0</v>
      </c>
      <c r="L113" s="371">
        <v>0</v>
      </c>
      <c r="M113" s="371">
        <v>0</v>
      </c>
      <c r="N113" s="371">
        <v>0</v>
      </c>
      <c r="O113" s="371">
        <v>0</v>
      </c>
      <c r="P113" s="371">
        <v>0</v>
      </c>
      <c r="Q113" s="371">
        <v>0</v>
      </c>
      <c r="R113" s="371">
        <v>0</v>
      </c>
      <c r="S113" s="380">
        <v>0</v>
      </c>
      <c r="T113" s="371">
        <v>0</v>
      </c>
      <c r="U113" s="380">
        <v>0</v>
      </c>
      <c r="V113" s="367">
        <v>0</v>
      </c>
      <c r="W113" s="374">
        <v>0</v>
      </c>
      <c r="X113" s="384"/>
      <c r="Y113" s="364"/>
    </row>
    <row r="114" spans="1:25" s="19" customFormat="1" x14ac:dyDescent="0.25">
      <c r="A114" s="317" t="s">
        <v>138</v>
      </c>
      <c r="B114" s="315" t="s">
        <v>275</v>
      </c>
      <c r="C114" s="316" t="s">
        <v>256</v>
      </c>
      <c r="D114" s="369">
        <v>0</v>
      </c>
      <c r="E114" s="369">
        <v>0</v>
      </c>
      <c r="F114" s="369">
        <v>0</v>
      </c>
      <c r="G114" s="369">
        <v>0</v>
      </c>
      <c r="H114" s="369">
        <v>0</v>
      </c>
      <c r="I114" s="369">
        <v>9.9834999999999994</v>
      </c>
      <c r="J114" s="369">
        <v>0</v>
      </c>
      <c r="K114" s="369">
        <v>0</v>
      </c>
      <c r="L114" s="369">
        <v>0</v>
      </c>
      <c r="M114" s="369">
        <v>0</v>
      </c>
      <c r="N114" s="369">
        <v>0</v>
      </c>
      <c r="O114" s="369">
        <v>0</v>
      </c>
      <c r="P114" s="369">
        <v>0</v>
      </c>
      <c r="Q114" s="369">
        <v>0</v>
      </c>
      <c r="R114" s="369">
        <v>0</v>
      </c>
      <c r="S114" s="375">
        <v>0</v>
      </c>
      <c r="T114" s="369">
        <v>0</v>
      </c>
      <c r="U114" s="375">
        <v>0</v>
      </c>
      <c r="V114" s="367">
        <v>0</v>
      </c>
      <c r="W114" s="374">
        <v>9.9834999999999994</v>
      </c>
      <c r="X114" s="384"/>
      <c r="Y114" s="364"/>
    </row>
    <row r="115" spans="1:25" s="19" customFormat="1" x14ac:dyDescent="0.25">
      <c r="A115" s="329" t="s">
        <v>51</v>
      </c>
      <c r="B115" s="319" t="s">
        <v>18</v>
      </c>
      <c r="C115" s="320" t="s">
        <v>256</v>
      </c>
      <c r="D115" s="375">
        <v>325.67570000000001</v>
      </c>
      <c r="E115" s="375">
        <v>544.63212737714002</v>
      </c>
      <c r="F115" s="375">
        <v>229.99995890079998</v>
      </c>
      <c r="G115" s="375">
        <v>212.50966229550002</v>
      </c>
      <c r="H115" s="379">
        <v>71.317722959999998</v>
      </c>
      <c r="I115" s="379">
        <v>188.60372538300001</v>
      </c>
      <c r="J115" s="379">
        <v>55.124856399999999</v>
      </c>
      <c r="K115" s="379">
        <v>1293.6661681743901</v>
      </c>
      <c r="L115" s="379">
        <v>174.31564498999998</v>
      </c>
      <c r="M115" s="379">
        <v>229.50356691034</v>
      </c>
      <c r="N115" s="379">
        <v>8.4710000000000001</v>
      </c>
      <c r="O115" s="379">
        <v>48.064457012152928</v>
      </c>
      <c r="P115" s="379">
        <v>361.41309845640006</v>
      </c>
      <c r="Q115" s="379">
        <v>101.89455463692605</v>
      </c>
      <c r="R115" s="379">
        <v>532.1253981210001</v>
      </c>
      <c r="S115" s="380">
        <v>11.799999999999999</v>
      </c>
      <c r="T115" s="379">
        <v>0</v>
      </c>
      <c r="U115" s="380">
        <v>0</v>
      </c>
      <c r="V115" s="367">
        <v>1202.7677209274002</v>
      </c>
      <c r="W115" s="377">
        <v>1873.5324721168088</v>
      </c>
      <c r="X115" s="384"/>
      <c r="Y115" s="364"/>
    </row>
    <row r="116" spans="1:25" s="8" customFormat="1" x14ac:dyDescent="0.25">
      <c r="A116" s="317" t="s">
        <v>148</v>
      </c>
      <c r="B116" s="315" t="s">
        <v>147</v>
      </c>
      <c r="C116" s="316" t="s">
        <v>256</v>
      </c>
      <c r="D116" s="369">
        <v>325.58049999999997</v>
      </c>
      <c r="E116" s="371">
        <v>544.63212737714002</v>
      </c>
      <c r="F116" s="371">
        <v>229.99995890079998</v>
      </c>
      <c r="G116" s="371">
        <v>212.50966229550002</v>
      </c>
      <c r="H116" s="371">
        <v>71.317722959999998</v>
      </c>
      <c r="I116" s="371">
        <v>188.60372538300001</v>
      </c>
      <c r="J116" s="371">
        <v>55.124856399999999</v>
      </c>
      <c r="K116" s="371">
        <v>1293.66616758439</v>
      </c>
      <c r="L116" s="371">
        <v>174.31564498999998</v>
      </c>
      <c r="M116" s="371">
        <v>229.50356750034001</v>
      </c>
      <c r="N116" s="371">
        <v>8.4710000000000001</v>
      </c>
      <c r="O116" s="371">
        <v>48.064457012153007</v>
      </c>
      <c r="P116" s="371">
        <v>361.41309845640001</v>
      </c>
      <c r="Q116" s="371">
        <v>101.89455463692609</v>
      </c>
      <c r="R116" s="371">
        <v>532.1253981210001</v>
      </c>
      <c r="S116" s="372">
        <v>11.799999999999999</v>
      </c>
      <c r="T116" s="371">
        <v>0</v>
      </c>
      <c r="U116" s="372">
        <v>0</v>
      </c>
      <c r="V116" s="367">
        <v>1202.7677209274002</v>
      </c>
      <c r="W116" s="374">
        <v>1873.5324721168092</v>
      </c>
      <c r="X116" s="383"/>
      <c r="Y116" s="364"/>
    </row>
    <row r="117" spans="1:25" s="8" customFormat="1" ht="15.75" customHeight="1" x14ac:dyDescent="0.25">
      <c r="A117" s="317" t="s">
        <v>149</v>
      </c>
      <c r="B117" s="315" t="s">
        <v>276</v>
      </c>
      <c r="C117" s="316" t="s">
        <v>256</v>
      </c>
      <c r="D117" s="369">
        <v>325.58049999999997</v>
      </c>
      <c r="E117" s="371">
        <v>141.53856500000001</v>
      </c>
      <c r="F117" s="371">
        <v>0</v>
      </c>
      <c r="G117" s="371">
        <v>0</v>
      </c>
      <c r="H117" s="371">
        <v>71.317722959999998</v>
      </c>
      <c r="I117" s="371">
        <v>142.94407117000003</v>
      </c>
      <c r="J117" s="371">
        <v>55.124856399999999</v>
      </c>
      <c r="K117" s="371">
        <v>1293.66616758439</v>
      </c>
      <c r="L117" s="371">
        <v>55.221677654323983</v>
      </c>
      <c r="M117" s="371">
        <v>170.39807160000001</v>
      </c>
      <c r="N117" s="371">
        <v>0</v>
      </c>
      <c r="O117" s="371">
        <v>0</v>
      </c>
      <c r="P117" s="371">
        <v>150.70301376361596</v>
      </c>
      <c r="Q117" s="371">
        <v>1.6692006736160003</v>
      </c>
      <c r="R117" s="371">
        <v>34.14449689634003</v>
      </c>
      <c r="S117" s="371">
        <v>0</v>
      </c>
      <c r="T117" s="371">
        <v>0</v>
      </c>
      <c r="U117" s="371">
        <v>0</v>
      </c>
      <c r="V117" s="367">
        <v>366.51176767428001</v>
      </c>
      <c r="W117" s="374">
        <v>1608.6775110280062</v>
      </c>
      <c r="X117" s="430"/>
      <c r="Y117" s="364"/>
    </row>
    <row r="118" spans="1:25" s="8" customFormat="1" x14ac:dyDescent="0.25">
      <c r="A118" s="317" t="s">
        <v>150</v>
      </c>
      <c r="B118" s="315" t="s">
        <v>277</v>
      </c>
      <c r="C118" s="316" t="s">
        <v>256</v>
      </c>
      <c r="D118" s="369">
        <v>0</v>
      </c>
      <c r="E118" s="371">
        <v>239.33303837714001</v>
      </c>
      <c r="F118" s="371">
        <v>165.33815890079998</v>
      </c>
      <c r="G118" s="371">
        <v>120.93843673000002</v>
      </c>
      <c r="H118" s="371">
        <v>0</v>
      </c>
      <c r="I118" s="371">
        <v>17.485758699999998</v>
      </c>
      <c r="J118" s="371">
        <v>0</v>
      </c>
      <c r="K118" s="371">
        <v>0</v>
      </c>
      <c r="L118" s="371">
        <v>107.44622981513601</v>
      </c>
      <c r="M118" s="371">
        <v>49.740793470340002</v>
      </c>
      <c r="N118" s="371">
        <v>8.4710000000000001</v>
      </c>
      <c r="O118" s="371">
        <v>48.064457012153007</v>
      </c>
      <c r="P118" s="371">
        <v>99.817263016384061</v>
      </c>
      <c r="Q118" s="371">
        <v>100.22535396331008</v>
      </c>
      <c r="R118" s="371">
        <v>436.14311984106007</v>
      </c>
      <c r="S118" s="371">
        <v>11.799999999999999</v>
      </c>
      <c r="T118" s="371">
        <v>0</v>
      </c>
      <c r="U118" s="371">
        <v>0</v>
      </c>
      <c r="V118" s="367">
        <v>651.8776126725802</v>
      </c>
      <c r="W118" s="374">
        <v>227.31636314580311</v>
      </c>
      <c r="X118" s="430"/>
      <c r="Y118" s="364"/>
    </row>
    <row r="119" spans="1:25" s="8" customFormat="1" x14ac:dyDescent="0.25">
      <c r="A119" s="317" t="s">
        <v>281</v>
      </c>
      <c r="B119" s="315" t="s">
        <v>278</v>
      </c>
      <c r="C119" s="316" t="s">
        <v>256</v>
      </c>
      <c r="D119" s="371">
        <v>0</v>
      </c>
      <c r="E119" s="371">
        <v>0</v>
      </c>
      <c r="F119" s="371">
        <v>0</v>
      </c>
      <c r="G119" s="371">
        <v>0</v>
      </c>
      <c r="H119" s="371">
        <v>0</v>
      </c>
      <c r="I119" s="371"/>
      <c r="J119" s="371">
        <v>0</v>
      </c>
      <c r="K119" s="371">
        <v>0</v>
      </c>
      <c r="L119" s="371">
        <v>0</v>
      </c>
      <c r="M119" s="371">
        <v>0</v>
      </c>
      <c r="N119" s="371">
        <v>0</v>
      </c>
      <c r="O119" s="371">
        <v>0</v>
      </c>
      <c r="P119" s="371">
        <v>0</v>
      </c>
      <c r="Q119" s="371">
        <v>0</v>
      </c>
      <c r="R119" s="371">
        <v>0</v>
      </c>
      <c r="S119" s="371">
        <v>0</v>
      </c>
      <c r="T119" s="371">
        <v>0</v>
      </c>
      <c r="U119" s="371">
        <v>0</v>
      </c>
      <c r="V119" s="367">
        <v>0</v>
      </c>
      <c r="W119" s="374">
        <v>0</v>
      </c>
      <c r="X119" s="430"/>
      <c r="Y119" s="364"/>
    </row>
    <row r="120" spans="1:25" s="8" customFormat="1" x14ac:dyDescent="0.25">
      <c r="A120" s="317" t="s">
        <v>282</v>
      </c>
      <c r="B120" s="315" t="s">
        <v>280</v>
      </c>
      <c r="C120" s="316" t="s">
        <v>256</v>
      </c>
      <c r="D120" s="371">
        <v>0</v>
      </c>
      <c r="E120" s="371">
        <v>0</v>
      </c>
      <c r="F120" s="371">
        <v>24.515800000000002</v>
      </c>
      <c r="G120" s="371">
        <v>91.571225565500001</v>
      </c>
      <c r="H120" s="371">
        <v>0</v>
      </c>
      <c r="I120" s="371"/>
      <c r="J120" s="371">
        <v>0</v>
      </c>
      <c r="K120" s="371">
        <v>0</v>
      </c>
      <c r="L120" s="371">
        <v>0</v>
      </c>
      <c r="M120" s="371">
        <v>0</v>
      </c>
      <c r="N120" s="371">
        <v>0</v>
      </c>
      <c r="O120" s="371">
        <v>0</v>
      </c>
      <c r="P120" s="371">
        <v>0</v>
      </c>
      <c r="Q120" s="371">
        <v>0</v>
      </c>
      <c r="R120" s="371">
        <v>0</v>
      </c>
      <c r="S120" s="371">
        <v>0</v>
      </c>
      <c r="T120" s="371">
        <v>0</v>
      </c>
      <c r="U120" s="371">
        <v>0</v>
      </c>
      <c r="V120" s="367">
        <v>0</v>
      </c>
      <c r="W120" s="374">
        <v>0</v>
      </c>
      <c r="X120" s="430"/>
      <c r="Y120" s="364"/>
    </row>
    <row r="121" spans="1:25" s="8" customFormat="1" x14ac:dyDescent="0.25">
      <c r="A121" s="317" t="s">
        <v>283</v>
      </c>
      <c r="B121" s="315" t="s">
        <v>279</v>
      </c>
      <c r="C121" s="316" t="s">
        <v>256</v>
      </c>
      <c r="D121" s="371">
        <v>0</v>
      </c>
      <c r="E121" s="371">
        <v>0</v>
      </c>
      <c r="F121" s="371">
        <v>0</v>
      </c>
      <c r="G121" s="371">
        <v>0</v>
      </c>
      <c r="H121" s="371">
        <v>0</v>
      </c>
      <c r="I121" s="371"/>
      <c r="J121" s="371">
        <v>0</v>
      </c>
      <c r="K121" s="371">
        <v>0</v>
      </c>
      <c r="L121" s="371">
        <v>0</v>
      </c>
      <c r="M121" s="371">
        <v>0</v>
      </c>
      <c r="N121" s="371">
        <v>0</v>
      </c>
      <c r="O121" s="371">
        <v>0</v>
      </c>
      <c r="P121" s="371">
        <v>0</v>
      </c>
      <c r="Q121" s="371">
        <v>0</v>
      </c>
      <c r="R121" s="371">
        <v>0</v>
      </c>
      <c r="S121" s="371">
        <v>0</v>
      </c>
      <c r="T121" s="371">
        <v>0</v>
      </c>
      <c r="U121" s="371">
        <v>0</v>
      </c>
      <c r="V121" s="367">
        <v>0</v>
      </c>
      <c r="W121" s="374">
        <v>0</v>
      </c>
      <c r="X121" s="430"/>
      <c r="Y121" s="364"/>
    </row>
    <row r="122" spans="1:25" s="8" customFormat="1" x14ac:dyDescent="0.25">
      <c r="A122" s="317" t="s">
        <v>284</v>
      </c>
      <c r="B122" s="315" t="s">
        <v>285</v>
      </c>
      <c r="C122" s="316" t="s">
        <v>256</v>
      </c>
      <c r="D122" s="369">
        <v>0</v>
      </c>
      <c r="E122" s="371">
        <v>163.760524</v>
      </c>
      <c r="F122" s="371">
        <v>40.146000000000001</v>
      </c>
      <c r="G122" s="371">
        <v>0</v>
      </c>
      <c r="H122" s="371">
        <v>0</v>
      </c>
      <c r="I122" s="371">
        <v>28.173895513000002</v>
      </c>
      <c r="J122" s="371">
        <v>0</v>
      </c>
      <c r="K122" s="371">
        <v>0</v>
      </c>
      <c r="L122" s="371">
        <v>11.647737520539998</v>
      </c>
      <c r="M122" s="371">
        <v>9.3647024300000012</v>
      </c>
      <c r="N122" s="371">
        <v>0</v>
      </c>
      <c r="O122" s="371">
        <v>0</v>
      </c>
      <c r="P122" s="371">
        <v>110.89282167639999</v>
      </c>
      <c r="Q122" s="371">
        <v>0</v>
      </c>
      <c r="R122" s="371">
        <v>61.837781383600003</v>
      </c>
      <c r="S122" s="371">
        <v>0</v>
      </c>
      <c r="T122" s="371">
        <v>0</v>
      </c>
      <c r="U122" s="371">
        <v>0</v>
      </c>
      <c r="V122" s="367">
        <v>184.37834058054</v>
      </c>
      <c r="W122" s="374">
        <v>37.538597942999999</v>
      </c>
      <c r="X122" s="430"/>
      <c r="Y122" s="364"/>
    </row>
    <row r="123" spans="1:25" s="8" customFormat="1" x14ac:dyDescent="0.25">
      <c r="A123" s="317" t="s">
        <v>151</v>
      </c>
      <c r="B123" s="315" t="s">
        <v>153</v>
      </c>
      <c r="C123" s="316" t="s">
        <v>256</v>
      </c>
      <c r="D123" s="369">
        <v>9.5200000000000007E-2</v>
      </c>
      <c r="E123" s="371">
        <v>0</v>
      </c>
      <c r="F123" s="371">
        <v>0</v>
      </c>
      <c r="G123" s="371">
        <v>0</v>
      </c>
      <c r="H123" s="371">
        <v>0</v>
      </c>
      <c r="I123" s="371"/>
      <c r="J123" s="371">
        <v>0</v>
      </c>
      <c r="K123" s="371">
        <v>0</v>
      </c>
      <c r="L123" s="371">
        <v>0</v>
      </c>
      <c r="M123" s="371">
        <v>0</v>
      </c>
      <c r="N123" s="371">
        <v>0</v>
      </c>
      <c r="O123" s="371">
        <v>0</v>
      </c>
      <c r="P123" s="371">
        <v>0</v>
      </c>
      <c r="Q123" s="371">
        <v>0</v>
      </c>
      <c r="R123" s="371">
        <v>0</v>
      </c>
      <c r="S123" s="371">
        <v>0</v>
      </c>
      <c r="T123" s="371">
        <v>0</v>
      </c>
      <c r="U123" s="371">
        <v>0</v>
      </c>
      <c r="V123" s="367">
        <v>0</v>
      </c>
      <c r="W123" s="374">
        <v>0</v>
      </c>
      <c r="X123" s="430"/>
      <c r="Y123" s="364"/>
    </row>
    <row r="124" spans="1:25" s="8" customFormat="1" x14ac:dyDescent="0.25">
      <c r="A124" s="317" t="s">
        <v>152</v>
      </c>
      <c r="B124" s="315" t="s">
        <v>286</v>
      </c>
      <c r="C124" s="316" t="s">
        <v>256</v>
      </c>
      <c r="D124" s="369">
        <v>3.3917313402298532E-14</v>
      </c>
      <c r="E124" s="369">
        <v>0</v>
      </c>
      <c r="F124" s="369">
        <v>0</v>
      </c>
      <c r="G124" s="369">
        <v>0</v>
      </c>
      <c r="H124" s="369">
        <v>0</v>
      </c>
      <c r="I124" s="369"/>
      <c r="J124" s="369">
        <v>0</v>
      </c>
      <c r="K124" s="371">
        <v>0</v>
      </c>
      <c r="L124" s="369">
        <v>0</v>
      </c>
      <c r="M124" s="371">
        <v>0</v>
      </c>
      <c r="N124" s="369">
        <v>0</v>
      </c>
      <c r="O124" s="371">
        <v>0</v>
      </c>
      <c r="P124" s="369">
        <v>0</v>
      </c>
      <c r="Q124" s="371">
        <v>0</v>
      </c>
      <c r="R124" s="369">
        <v>0</v>
      </c>
      <c r="S124" s="371">
        <v>0</v>
      </c>
      <c r="T124" s="369">
        <v>0</v>
      </c>
      <c r="U124" s="369">
        <v>0</v>
      </c>
      <c r="V124" s="367">
        <v>0</v>
      </c>
      <c r="W124" s="374">
        <v>0</v>
      </c>
      <c r="X124" s="383"/>
      <c r="Y124" s="364"/>
    </row>
    <row r="125" spans="1:25" s="19" customFormat="1" x14ac:dyDescent="0.25">
      <c r="A125" s="329" t="s">
        <v>52</v>
      </c>
      <c r="B125" s="319" t="s">
        <v>19</v>
      </c>
      <c r="C125" s="320" t="s">
        <v>256</v>
      </c>
      <c r="D125" s="375">
        <v>338.37571754000004</v>
      </c>
      <c r="E125" s="375">
        <v>216.66499999999999</v>
      </c>
      <c r="F125" s="375">
        <v>0</v>
      </c>
      <c r="G125" s="375">
        <v>158.50229999999999</v>
      </c>
      <c r="H125" s="375">
        <v>1744.0205000000001</v>
      </c>
      <c r="I125" s="375">
        <v>256.666</v>
      </c>
      <c r="J125" s="375">
        <v>163.53064372881352</v>
      </c>
      <c r="K125" s="375">
        <v>1310.3</v>
      </c>
      <c r="L125" s="375">
        <v>0</v>
      </c>
      <c r="M125" s="375">
        <v>0</v>
      </c>
      <c r="N125" s="375">
        <v>0</v>
      </c>
      <c r="O125" s="375">
        <v>0</v>
      </c>
      <c r="P125" s="375">
        <v>0</v>
      </c>
      <c r="Q125" s="375">
        <v>0</v>
      </c>
      <c r="R125" s="375">
        <v>0</v>
      </c>
      <c r="S125" s="375">
        <v>0</v>
      </c>
      <c r="T125" s="375">
        <v>0</v>
      </c>
      <c r="U125" s="375">
        <v>0</v>
      </c>
      <c r="V125" s="367">
        <v>1907.5511437288137</v>
      </c>
      <c r="W125" s="377">
        <v>1566.9659999999999</v>
      </c>
      <c r="X125" s="384"/>
      <c r="Y125" s="364"/>
    </row>
    <row r="126" spans="1:25" s="8" customFormat="1" x14ac:dyDescent="0.25">
      <c r="A126" s="317" t="s">
        <v>156</v>
      </c>
      <c r="B126" s="315" t="s">
        <v>155</v>
      </c>
      <c r="C126" s="316" t="s">
        <v>256</v>
      </c>
      <c r="D126" s="369">
        <v>0</v>
      </c>
      <c r="E126" s="369">
        <v>0</v>
      </c>
      <c r="F126" s="369">
        <v>0</v>
      </c>
      <c r="G126" s="369">
        <v>0.74050000000000005</v>
      </c>
      <c r="H126" s="369">
        <v>0</v>
      </c>
      <c r="I126" s="369"/>
      <c r="J126" s="369">
        <v>0</v>
      </c>
      <c r="K126" s="369">
        <v>0</v>
      </c>
      <c r="L126" s="369">
        <v>0</v>
      </c>
      <c r="M126" s="369">
        <v>0</v>
      </c>
      <c r="N126" s="369">
        <v>0</v>
      </c>
      <c r="O126" s="369">
        <v>0</v>
      </c>
      <c r="P126" s="369">
        <v>0</v>
      </c>
      <c r="Q126" s="369">
        <v>0</v>
      </c>
      <c r="R126" s="369">
        <v>0</v>
      </c>
      <c r="S126" s="369">
        <v>0</v>
      </c>
      <c r="T126" s="369">
        <v>0</v>
      </c>
      <c r="U126" s="369">
        <v>0</v>
      </c>
      <c r="V126" s="367">
        <v>0</v>
      </c>
      <c r="W126" s="374">
        <v>0</v>
      </c>
      <c r="X126" s="383"/>
      <c r="Y126" s="364"/>
    </row>
    <row r="127" spans="1:25" s="8" customFormat="1" x14ac:dyDescent="0.25">
      <c r="A127" s="317" t="s">
        <v>157</v>
      </c>
      <c r="B127" s="315" t="s">
        <v>287</v>
      </c>
      <c r="C127" s="316" t="s">
        <v>256</v>
      </c>
      <c r="D127" s="369">
        <v>338.37571754000004</v>
      </c>
      <c r="E127" s="369">
        <v>216.66499999999999</v>
      </c>
      <c r="F127" s="369">
        <v>0</v>
      </c>
      <c r="G127" s="369">
        <v>0</v>
      </c>
      <c r="H127" s="369">
        <v>366</v>
      </c>
      <c r="I127" s="369">
        <v>74.72760000000001</v>
      </c>
      <c r="J127" s="369">
        <v>0</v>
      </c>
      <c r="K127" s="369">
        <v>0</v>
      </c>
      <c r="L127" s="369">
        <v>0</v>
      </c>
      <c r="M127" s="369">
        <v>0</v>
      </c>
      <c r="N127" s="369">
        <v>0</v>
      </c>
      <c r="O127" s="369">
        <v>0</v>
      </c>
      <c r="P127" s="369">
        <v>0</v>
      </c>
      <c r="Q127" s="369">
        <v>0</v>
      </c>
      <c r="R127" s="369">
        <v>0</v>
      </c>
      <c r="S127" s="369">
        <v>0</v>
      </c>
      <c r="T127" s="369">
        <v>0</v>
      </c>
      <c r="U127" s="369">
        <v>0</v>
      </c>
      <c r="V127" s="367">
        <v>366</v>
      </c>
      <c r="W127" s="374">
        <v>74.72760000000001</v>
      </c>
      <c r="X127" s="383"/>
      <c r="Y127" s="364"/>
    </row>
    <row r="128" spans="1:25" s="8" customFormat="1" x14ac:dyDescent="0.25">
      <c r="A128" s="317"/>
      <c r="B128" s="330" t="s">
        <v>288</v>
      </c>
      <c r="C128" s="316" t="s">
        <v>256</v>
      </c>
      <c r="D128" s="369">
        <v>338.37571754000004</v>
      </c>
      <c r="E128" s="369">
        <v>216.66499999999999</v>
      </c>
      <c r="F128" s="369">
        <v>0</v>
      </c>
      <c r="G128" s="369">
        <v>0</v>
      </c>
      <c r="H128" s="369">
        <v>0</v>
      </c>
      <c r="I128" s="369">
        <v>74.72760000000001</v>
      </c>
      <c r="J128" s="369">
        <v>0</v>
      </c>
      <c r="K128" s="369">
        <v>0</v>
      </c>
      <c r="L128" s="369">
        <v>0</v>
      </c>
      <c r="M128" s="369">
        <v>0</v>
      </c>
      <c r="N128" s="369">
        <v>0</v>
      </c>
      <c r="O128" s="369">
        <v>0</v>
      </c>
      <c r="P128" s="369">
        <v>0</v>
      </c>
      <c r="Q128" s="369">
        <v>0</v>
      </c>
      <c r="R128" s="369">
        <v>0</v>
      </c>
      <c r="S128" s="369">
        <v>0</v>
      </c>
      <c r="T128" s="369">
        <v>0</v>
      </c>
      <c r="U128" s="369">
        <v>0</v>
      </c>
      <c r="V128" s="367">
        <v>0</v>
      </c>
      <c r="W128" s="374">
        <v>74.72760000000001</v>
      </c>
      <c r="X128" s="383"/>
      <c r="Y128" s="364"/>
    </row>
    <row r="129" spans="1:25" s="8" customFormat="1" x14ac:dyDescent="0.25">
      <c r="A129" s="317"/>
      <c r="B129" s="330" t="s">
        <v>289</v>
      </c>
      <c r="C129" s="316" t="s">
        <v>256</v>
      </c>
      <c r="D129" s="369">
        <v>0</v>
      </c>
      <c r="E129" s="369">
        <v>0</v>
      </c>
      <c r="F129" s="369">
        <v>0</v>
      </c>
      <c r="G129" s="369">
        <v>0</v>
      </c>
      <c r="H129" s="369">
        <v>366</v>
      </c>
      <c r="I129" s="369"/>
      <c r="J129" s="369">
        <v>0</v>
      </c>
      <c r="K129" s="369">
        <v>0</v>
      </c>
      <c r="L129" s="369">
        <v>0</v>
      </c>
      <c r="M129" s="369">
        <v>0</v>
      </c>
      <c r="N129" s="369">
        <v>0</v>
      </c>
      <c r="O129" s="369">
        <v>0</v>
      </c>
      <c r="P129" s="369">
        <v>0</v>
      </c>
      <c r="Q129" s="369">
        <v>0</v>
      </c>
      <c r="R129" s="369">
        <v>0</v>
      </c>
      <c r="S129" s="369">
        <v>0</v>
      </c>
      <c r="T129" s="369">
        <v>0</v>
      </c>
      <c r="U129" s="369">
        <v>0</v>
      </c>
      <c r="V129" s="367">
        <v>366</v>
      </c>
      <c r="W129" s="374">
        <v>0</v>
      </c>
      <c r="X129" s="383"/>
      <c r="Y129" s="364"/>
    </row>
    <row r="130" spans="1:25" s="8" customFormat="1" x14ac:dyDescent="0.25">
      <c r="A130" s="317" t="s">
        <v>158</v>
      </c>
      <c r="B130" s="315" t="s">
        <v>155</v>
      </c>
      <c r="C130" s="316" t="s">
        <v>256</v>
      </c>
      <c r="D130" s="369">
        <v>0</v>
      </c>
      <c r="E130" s="369">
        <v>0</v>
      </c>
      <c r="F130" s="369">
        <v>0</v>
      </c>
      <c r="G130" s="369">
        <v>0</v>
      </c>
      <c r="H130" s="369">
        <v>0</v>
      </c>
      <c r="I130" s="369">
        <v>4.3395000000000001</v>
      </c>
      <c r="J130" s="369">
        <v>0</v>
      </c>
      <c r="K130" s="369">
        <v>0</v>
      </c>
      <c r="L130" s="369">
        <v>0</v>
      </c>
      <c r="M130" s="369">
        <v>0</v>
      </c>
      <c r="N130" s="369">
        <v>0</v>
      </c>
      <c r="O130" s="369">
        <v>0</v>
      </c>
      <c r="P130" s="369">
        <v>0</v>
      </c>
      <c r="Q130" s="369">
        <v>0</v>
      </c>
      <c r="R130" s="369">
        <v>0</v>
      </c>
      <c r="S130" s="369">
        <v>0</v>
      </c>
      <c r="T130" s="369">
        <v>0</v>
      </c>
      <c r="U130" s="369">
        <v>0</v>
      </c>
      <c r="V130" s="367">
        <v>0</v>
      </c>
      <c r="W130" s="374">
        <v>4.3395000000000001</v>
      </c>
      <c r="X130" s="383"/>
      <c r="Y130" s="364"/>
    </row>
    <row r="131" spans="1:25" s="8" customFormat="1" x14ac:dyDescent="0.25">
      <c r="A131" s="317" t="s">
        <v>159</v>
      </c>
      <c r="B131" s="315" t="s">
        <v>154</v>
      </c>
      <c r="C131" s="316" t="s">
        <v>256</v>
      </c>
      <c r="D131" s="369">
        <v>0</v>
      </c>
      <c r="E131" s="369">
        <v>0</v>
      </c>
      <c r="F131" s="369">
        <v>0</v>
      </c>
      <c r="G131" s="369">
        <v>0</v>
      </c>
      <c r="H131" s="369">
        <v>1310.3</v>
      </c>
      <c r="I131" s="369">
        <v>0</v>
      </c>
      <c r="J131" s="369">
        <v>0</v>
      </c>
      <c r="K131" s="369">
        <v>0</v>
      </c>
      <c r="L131" s="369">
        <v>0</v>
      </c>
      <c r="M131" s="369">
        <v>0</v>
      </c>
      <c r="N131" s="369">
        <v>0</v>
      </c>
      <c r="O131" s="369">
        <v>0</v>
      </c>
      <c r="P131" s="369">
        <v>0</v>
      </c>
      <c r="Q131" s="369">
        <v>0</v>
      </c>
      <c r="R131" s="369">
        <v>0</v>
      </c>
      <c r="S131" s="369">
        <v>0</v>
      </c>
      <c r="T131" s="369">
        <v>0</v>
      </c>
      <c r="U131" s="369">
        <v>0</v>
      </c>
      <c r="V131" s="367">
        <v>1310.3</v>
      </c>
      <c r="W131" s="374">
        <v>0</v>
      </c>
      <c r="X131" s="383"/>
      <c r="Y131" s="364"/>
    </row>
    <row r="132" spans="1:25" s="8" customFormat="1" ht="25.5" x14ac:dyDescent="0.25">
      <c r="A132" s="317" t="s">
        <v>293</v>
      </c>
      <c r="B132" s="315" t="s">
        <v>291</v>
      </c>
      <c r="C132" s="316" t="s">
        <v>256</v>
      </c>
      <c r="D132" s="369">
        <v>0</v>
      </c>
      <c r="E132" s="369">
        <v>0</v>
      </c>
      <c r="F132" s="369">
        <v>0</v>
      </c>
      <c r="G132" s="369">
        <v>0</v>
      </c>
      <c r="H132" s="369">
        <v>0</v>
      </c>
      <c r="I132" s="369">
        <v>0</v>
      </c>
      <c r="J132" s="369">
        <v>0</v>
      </c>
      <c r="K132" s="369">
        <v>0</v>
      </c>
      <c r="L132" s="369">
        <v>0</v>
      </c>
      <c r="M132" s="369">
        <v>0</v>
      </c>
      <c r="N132" s="369">
        <v>0</v>
      </c>
      <c r="O132" s="369">
        <v>0</v>
      </c>
      <c r="P132" s="369">
        <v>0</v>
      </c>
      <c r="Q132" s="369">
        <v>0</v>
      </c>
      <c r="R132" s="369">
        <v>0</v>
      </c>
      <c r="S132" s="369">
        <v>0</v>
      </c>
      <c r="T132" s="369">
        <v>0</v>
      </c>
      <c r="U132" s="369">
        <v>0</v>
      </c>
      <c r="V132" s="367">
        <v>0</v>
      </c>
      <c r="W132" s="374">
        <v>0</v>
      </c>
      <c r="X132" s="383"/>
      <c r="Y132" s="364"/>
    </row>
    <row r="133" spans="1:25" s="8" customFormat="1" x14ac:dyDescent="0.25">
      <c r="A133" s="317" t="s">
        <v>294</v>
      </c>
      <c r="B133" s="315" t="s">
        <v>292</v>
      </c>
      <c r="C133" s="316" t="s">
        <v>256</v>
      </c>
      <c r="D133" s="369">
        <v>0</v>
      </c>
      <c r="E133" s="369">
        <v>0</v>
      </c>
      <c r="F133" s="369">
        <v>0</v>
      </c>
      <c r="G133" s="369">
        <v>157.76179999999999</v>
      </c>
      <c r="H133" s="369">
        <v>67.720500000000129</v>
      </c>
      <c r="I133" s="369">
        <v>177.59890000000001</v>
      </c>
      <c r="J133" s="369">
        <v>163.53064372881352</v>
      </c>
      <c r="K133" s="369">
        <v>1310.3</v>
      </c>
      <c r="L133" s="369">
        <v>0</v>
      </c>
      <c r="M133" s="369">
        <v>0</v>
      </c>
      <c r="N133" s="369">
        <v>0</v>
      </c>
      <c r="O133" s="369">
        <v>0</v>
      </c>
      <c r="P133" s="369">
        <v>0</v>
      </c>
      <c r="Q133" s="369">
        <v>0</v>
      </c>
      <c r="R133" s="369">
        <v>0</v>
      </c>
      <c r="S133" s="369">
        <v>0</v>
      </c>
      <c r="T133" s="369">
        <v>0</v>
      </c>
      <c r="U133" s="369">
        <v>0</v>
      </c>
      <c r="V133" s="367">
        <v>231.25114372881364</v>
      </c>
      <c r="W133" s="374">
        <v>1487.8988999999999</v>
      </c>
      <c r="X133" s="383"/>
      <c r="Y133" s="364"/>
    </row>
    <row r="134" spans="1:25" s="19" customFormat="1" x14ac:dyDescent="0.25">
      <c r="A134" s="329" t="s">
        <v>53</v>
      </c>
      <c r="B134" s="319" t="s">
        <v>20</v>
      </c>
      <c r="C134" s="320" t="s">
        <v>256</v>
      </c>
      <c r="D134" s="375">
        <v>0</v>
      </c>
      <c r="E134" s="375">
        <v>180</v>
      </c>
      <c r="F134" s="375">
        <v>125</v>
      </c>
      <c r="G134" s="375">
        <v>189.16970000000001</v>
      </c>
      <c r="H134" s="375">
        <v>391.37070806301381</v>
      </c>
      <c r="I134" s="375">
        <v>146.191</v>
      </c>
      <c r="J134" s="375">
        <v>0</v>
      </c>
      <c r="K134" s="375">
        <v>199.72755103999998</v>
      </c>
      <c r="L134" s="375">
        <v>0</v>
      </c>
      <c r="M134" s="375">
        <v>0</v>
      </c>
      <c r="N134" s="375">
        <v>0</v>
      </c>
      <c r="O134" s="375">
        <v>0</v>
      </c>
      <c r="P134" s="375">
        <v>0</v>
      </c>
      <c r="Q134" s="375">
        <v>0</v>
      </c>
      <c r="R134" s="375">
        <v>0</v>
      </c>
      <c r="S134" s="375">
        <v>0</v>
      </c>
      <c r="T134" s="375">
        <v>0</v>
      </c>
      <c r="U134" s="375">
        <v>0</v>
      </c>
      <c r="V134" s="367">
        <v>391.37070806301381</v>
      </c>
      <c r="W134" s="377">
        <v>345.91855104000001</v>
      </c>
      <c r="X134" s="384"/>
      <c r="Y134" s="364"/>
    </row>
    <row r="135" spans="1:25" s="19" customFormat="1" x14ac:dyDescent="0.25">
      <c r="A135" s="317" t="s">
        <v>54</v>
      </c>
      <c r="B135" s="315" t="s">
        <v>290</v>
      </c>
      <c r="C135" s="316" t="s">
        <v>256</v>
      </c>
      <c r="D135" s="369">
        <v>0</v>
      </c>
      <c r="E135" s="369">
        <v>180</v>
      </c>
      <c r="F135" s="369">
        <v>125</v>
      </c>
      <c r="G135" s="369">
        <v>0</v>
      </c>
      <c r="H135" s="369">
        <v>366</v>
      </c>
      <c r="I135" s="369">
        <v>0</v>
      </c>
      <c r="J135" s="369">
        <v>0</v>
      </c>
      <c r="K135" s="369">
        <v>0</v>
      </c>
      <c r="L135" s="369">
        <v>0</v>
      </c>
      <c r="M135" s="369">
        <v>0</v>
      </c>
      <c r="N135" s="369">
        <v>0</v>
      </c>
      <c r="O135" s="369">
        <v>0</v>
      </c>
      <c r="P135" s="369">
        <v>0</v>
      </c>
      <c r="Q135" s="369">
        <v>0</v>
      </c>
      <c r="R135" s="369">
        <v>0</v>
      </c>
      <c r="S135" s="375">
        <v>0</v>
      </c>
      <c r="T135" s="369">
        <v>0</v>
      </c>
      <c r="U135" s="375">
        <v>0</v>
      </c>
      <c r="V135" s="367">
        <v>366</v>
      </c>
      <c r="W135" s="374">
        <v>0</v>
      </c>
      <c r="X135" s="384"/>
      <c r="Y135" s="364"/>
    </row>
    <row r="136" spans="1:25" s="19" customFormat="1" x14ac:dyDescent="0.25">
      <c r="A136" s="317" t="s">
        <v>55</v>
      </c>
      <c r="B136" s="330" t="s">
        <v>288</v>
      </c>
      <c r="C136" s="316" t="s">
        <v>256</v>
      </c>
      <c r="D136" s="369">
        <v>0</v>
      </c>
      <c r="E136" s="371">
        <v>180</v>
      </c>
      <c r="F136" s="371">
        <v>0</v>
      </c>
      <c r="G136" s="371">
        <v>0</v>
      </c>
      <c r="H136" s="371">
        <v>0</v>
      </c>
      <c r="I136" s="371">
        <v>0</v>
      </c>
      <c r="J136" s="371">
        <v>0</v>
      </c>
      <c r="K136" s="371">
        <v>0</v>
      </c>
      <c r="L136" s="371">
        <v>0</v>
      </c>
      <c r="M136" s="371">
        <v>0</v>
      </c>
      <c r="N136" s="371">
        <v>0</v>
      </c>
      <c r="O136" s="371">
        <v>0</v>
      </c>
      <c r="P136" s="371">
        <v>0</v>
      </c>
      <c r="Q136" s="371">
        <v>0</v>
      </c>
      <c r="R136" s="371">
        <v>0</v>
      </c>
      <c r="S136" s="380">
        <v>0</v>
      </c>
      <c r="T136" s="371">
        <v>0</v>
      </c>
      <c r="U136" s="380">
        <v>0</v>
      </c>
      <c r="V136" s="367">
        <v>0</v>
      </c>
      <c r="W136" s="374">
        <v>0</v>
      </c>
      <c r="X136" s="384"/>
      <c r="Y136" s="364"/>
    </row>
    <row r="137" spans="1:25" s="19" customFormat="1" x14ac:dyDescent="0.25">
      <c r="A137" s="317"/>
      <c r="B137" s="330" t="s">
        <v>289</v>
      </c>
      <c r="C137" s="316" t="s">
        <v>256</v>
      </c>
      <c r="D137" s="369">
        <v>0</v>
      </c>
      <c r="E137" s="371">
        <v>0</v>
      </c>
      <c r="F137" s="371">
        <v>125</v>
      </c>
      <c r="G137" s="371">
        <v>0</v>
      </c>
      <c r="H137" s="371">
        <v>366</v>
      </c>
      <c r="I137" s="371">
        <v>0</v>
      </c>
      <c r="J137" s="371">
        <v>0</v>
      </c>
      <c r="K137" s="371">
        <v>0</v>
      </c>
      <c r="L137" s="371">
        <v>0</v>
      </c>
      <c r="M137" s="371">
        <v>0</v>
      </c>
      <c r="N137" s="371">
        <v>0</v>
      </c>
      <c r="O137" s="371">
        <v>0</v>
      </c>
      <c r="P137" s="371">
        <v>0</v>
      </c>
      <c r="Q137" s="371">
        <v>0</v>
      </c>
      <c r="R137" s="371">
        <v>0</v>
      </c>
      <c r="S137" s="380">
        <v>0</v>
      </c>
      <c r="T137" s="371">
        <v>0</v>
      </c>
      <c r="U137" s="380">
        <v>0</v>
      </c>
      <c r="V137" s="367">
        <v>366</v>
      </c>
      <c r="W137" s="374">
        <v>0</v>
      </c>
      <c r="X137" s="384"/>
      <c r="Y137" s="364"/>
    </row>
    <row r="138" spans="1:25" s="19" customFormat="1" x14ac:dyDescent="0.25">
      <c r="A138" s="317"/>
      <c r="B138" s="330" t="s">
        <v>289</v>
      </c>
      <c r="C138" s="316" t="s">
        <v>256</v>
      </c>
      <c r="D138" s="369">
        <v>0</v>
      </c>
      <c r="E138" s="371">
        <v>0</v>
      </c>
      <c r="F138" s="371">
        <v>0</v>
      </c>
      <c r="G138" s="371">
        <v>0</v>
      </c>
      <c r="H138" s="371">
        <v>0</v>
      </c>
      <c r="I138" s="371">
        <v>0</v>
      </c>
      <c r="J138" s="371">
        <v>0</v>
      </c>
      <c r="K138" s="371">
        <v>0</v>
      </c>
      <c r="L138" s="371">
        <v>0</v>
      </c>
      <c r="M138" s="371">
        <v>0</v>
      </c>
      <c r="N138" s="371">
        <v>0</v>
      </c>
      <c r="O138" s="371">
        <v>0</v>
      </c>
      <c r="P138" s="371">
        <v>0</v>
      </c>
      <c r="Q138" s="371">
        <v>0</v>
      </c>
      <c r="R138" s="371">
        <v>0</v>
      </c>
      <c r="S138" s="380">
        <v>0</v>
      </c>
      <c r="T138" s="371">
        <v>0</v>
      </c>
      <c r="U138" s="380">
        <v>0</v>
      </c>
      <c r="V138" s="367">
        <v>0</v>
      </c>
      <c r="W138" s="374">
        <v>0</v>
      </c>
      <c r="X138" s="384"/>
      <c r="Y138" s="364"/>
    </row>
    <row r="139" spans="1:25" s="19" customFormat="1" x14ac:dyDescent="0.25">
      <c r="A139" s="317" t="s">
        <v>56</v>
      </c>
      <c r="B139" s="315" t="s">
        <v>161</v>
      </c>
      <c r="C139" s="316" t="s">
        <v>256</v>
      </c>
      <c r="D139" s="369">
        <v>0</v>
      </c>
      <c r="E139" s="371">
        <v>0</v>
      </c>
      <c r="F139" s="371">
        <v>0</v>
      </c>
      <c r="G139" s="371">
        <v>0</v>
      </c>
      <c r="H139" s="371">
        <v>0</v>
      </c>
      <c r="I139" s="371">
        <v>0</v>
      </c>
      <c r="J139" s="371">
        <v>0</v>
      </c>
      <c r="K139" s="371">
        <v>0</v>
      </c>
      <c r="L139" s="371">
        <v>0</v>
      </c>
      <c r="M139" s="371">
        <v>0</v>
      </c>
      <c r="N139" s="371">
        <v>0</v>
      </c>
      <c r="O139" s="371">
        <v>0</v>
      </c>
      <c r="P139" s="371">
        <v>0</v>
      </c>
      <c r="Q139" s="371">
        <v>0</v>
      </c>
      <c r="R139" s="371">
        <v>0</v>
      </c>
      <c r="S139" s="380">
        <v>0</v>
      </c>
      <c r="T139" s="371">
        <v>0</v>
      </c>
      <c r="U139" s="380">
        <v>0</v>
      </c>
      <c r="V139" s="367">
        <v>0</v>
      </c>
      <c r="W139" s="374">
        <v>0</v>
      </c>
      <c r="X139" s="384"/>
      <c r="Y139" s="364"/>
    </row>
    <row r="140" spans="1:25" s="19" customFormat="1" x14ac:dyDescent="0.25">
      <c r="A140" s="317" t="s">
        <v>162</v>
      </c>
      <c r="B140" s="315" t="s">
        <v>39</v>
      </c>
      <c r="C140" s="316" t="s">
        <v>256</v>
      </c>
      <c r="D140" s="369">
        <v>0</v>
      </c>
      <c r="E140" s="371">
        <v>0</v>
      </c>
      <c r="F140" s="371">
        <v>0</v>
      </c>
      <c r="G140" s="371">
        <v>0</v>
      </c>
      <c r="H140" s="371">
        <v>0</v>
      </c>
      <c r="I140" s="371">
        <v>0</v>
      </c>
      <c r="J140" s="371">
        <v>0</v>
      </c>
      <c r="K140" s="371">
        <v>0</v>
      </c>
      <c r="L140" s="371">
        <v>0</v>
      </c>
      <c r="M140" s="371">
        <v>0</v>
      </c>
      <c r="N140" s="371">
        <v>0</v>
      </c>
      <c r="O140" s="371">
        <v>0</v>
      </c>
      <c r="P140" s="371">
        <v>0</v>
      </c>
      <c r="Q140" s="371">
        <v>0</v>
      </c>
      <c r="R140" s="371">
        <v>0</v>
      </c>
      <c r="S140" s="380">
        <v>0</v>
      </c>
      <c r="T140" s="371">
        <v>0</v>
      </c>
      <c r="U140" s="380">
        <v>0</v>
      </c>
      <c r="V140" s="367">
        <v>0</v>
      </c>
      <c r="W140" s="374">
        <v>0</v>
      </c>
      <c r="X140" s="384"/>
      <c r="Y140" s="364"/>
    </row>
    <row r="141" spans="1:25" s="19" customFormat="1" x14ac:dyDescent="0.25">
      <c r="A141" s="317" t="s">
        <v>295</v>
      </c>
      <c r="B141" s="315" t="s">
        <v>296</v>
      </c>
      <c r="C141" s="316" t="s">
        <v>256</v>
      </c>
      <c r="D141" s="369">
        <v>0</v>
      </c>
      <c r="E141" s="369">
        <v>0</v>
      </c>
      <c r="F141" s="369">
        <v>0</v>
      </c>
      <c r="G141" s="369">
        <v>189.16970000000001</v>
      </c>
      <c r="H141" s="369">
        <v>25.370708063013808</v>
      </c>
      <c r="I141" s="369">
        <v>146.191</v>
      </c>
      <c r="J141" s="369">
        <v>0</v>
      </c>
      <c r="K141" s="369">
        <v>199.72755103999998</v>
      </c>
      <c r="L141" s="369">
        <v>0</v>
      </c>
      <c r="M141" s="369">
        <v>0</v>
      </c>
      <c r="N141" s="369">
        <v>0</v>
      </c>
      <c r="O141" s="369">
        <v>0</v>
      </c>
      <c r="P141" s="369">
        <v>0</v>
      </c>
      <c r="Q141" s="369">
        <v>0</v>
      </c>
      <c r="R141" s="369">
        <v>0</v>
      </c>
      <c r="S141" s="375">
        <v>0</v>
      </c>
      <c r="T141" s="369">
        <v>0</v>
      </c>
      <c r="U141" s="375">
        <v>0</v>
      </c>
      <c r="V141" s="367">
        <v>25.370708063013808</v>
      </c>
      <c r="W141" s="374">
        <v>345.91855104000001</v>
      </c>
      <c r="X141" s="384"/>
      <c r="Y141" s="364"/>
    </row>
    <row r="142" spans="1:25" s="19" customFormat="1" ht="25.5" x14ac:dyDescent="0.25">
      <c r="A142" s="329" t="s">
        <v>124</v>
      </c>
      <c r="B142" s="319" t="s">
        <v>163</v>
      </c>
      <c r="C142" s="320" t="s">
        <v>256</v>
      </c>
      <c r="D142" s="375">
        <v>-5.6239999999999952</v>
      </c>
      <c r="E142" s="375">
        <v>576.11969999999974</v>
      </c>
      <c r="F142" s="375">
        <v>382.38698392975903</v>
      </c>
      <c r="G142" s="375">
        <v>509.7526127999995</v>
      </c>
      <c r="H142" s="375">
        <v>-308.08750926535777</v>
      </c>
      <c r="I142" s="375">
        <v>417.81340000000091</v>
      </c>
      <c r="J142" s="375">
        <v>-108.40578732881067</v>
      </c>
      <c r="K142" s="375">
        <v>-184.57370672334946</v>
      </c>
      <c r="L142" s="375">
        <v>174.31564499000069</v>
      </c>
      <c r="M142" s="375">
        <v>383.46625528037748</v>
      </c>
      <c r="N142" s="375">
        <v>8.4709999999981846</v>
      </c>
      <c r="O142" s="375">
        <v>279.21642781077753</v>
      </c>
      <c r="P142" s="375">
        <v>361.4130984564008</v>
      </c>
      <c r="Q142" s="375">
        <v>250.22801387152822</v>
      </c>
      <c r="R142" s="375">
        <v>532.12539812100022</v>
      </c>
      <c r="S142" s="375">
        <v>223.60850332439213</v>
      </c>
      <c r="T142" s="375">
        <v>-1.5347143107646843E-4</v>
      </c>
      <c r="U142" s="375">
        <v>58.631470365925452</v>
      </c>
      <c r="V142" s="367">
        <v>659.83169150180038</v>
      </c>
      <c r="W142" s="377">
        <v>1369.7588935637268</v>
      </c>
      <c r="X142" s="384"/>
      <c r="Y142" s="364"/>
    </row>
    <row r="143" spans="1:25" s="8" customFormat="1" ht="38.25" x14ac:dyDescent="0.25">
      <c r="A143" s="317" t="s">
        <v>139</v>
      </c>
      <c r="B143" s="315" t="s">
        <v>335</v>
      </c>
      <c r="C143" s="316" t="s">
        <v>256</v>
      </c>
      <c r="D143" s="369"/>
      <c r="E143" s="379"/>
      <c r="F143" s="379"/>
      <c r="G143" s="379"/>
      <c r="H143" s="379"/>
      <c r="I143" s="379"/>
      <c r="J143" s="379"/>
      <c r="K143" s="379"/>
      <c r="L143" s="379"/>
      <c r="M143" s="379"/>
      <c r="N143" s="379"/>
      <c r="O143" s="379"/>
      <c r="P143" s="379"/>
      <c r="Q143" s="379"/>
      <c r="R143" s="379"/>
      <c r="S143" s="372"/>
      <c r="T143" s="379"/>
      <c r="U143" s="372"/>
      <c r="V143" s="367">
        <v>0</v>
      </c>
      <c r="W143" s="374">
        <v>0</v>
      </c>
      <c r="X143" s="383"/>
      <c r="Y143" s="364"/>
    </row>
    <row r="144" spans="1:25" s="8" customFormat="1" x14ac:dyDescent="0.25">
      <c r="A144" s="317" t="s">
        <v>140</v>
      </c>
      <c r="B144" s="315" t="s">
        <v>142</v>
      </c>
      <c r="C144" s="316" t="s">
        <v>256</v>
      </c>
      <c r="D144" s="369">
        <v>-5.6239999999999952</v>
      </c>
      <c r="E144" s="369">
        <v>576.11969999999974</v>
      </c>
      <c r="F144" s="369">
        <v>382.38698392975903</v>
      </c>
      <c r="G144" s="369">
        <v>509.7526127999995</v>
      </c>
      <c r="H144" s="369">
        <v>-308.08750926535777</v>
      </c>
      <c r="I144" s="369">
        <v>417.81340000000091</v>
      </c>
      <c r="J144" s="369">
        <v>-108.40578732881067</v>
      </c>
      <c r="K144" s="369">
        <v>-184.57370672334946</v>
      </c>
      <c r="L144" s="369">
        <v>174.31564499000069</v>
      </c>
      <c r="M144" s="369">
        <v>383.46625528037748</v>
      </c>
      <c r="N144" s="369">
        <v>8.4709999999981846</v>
      </c>
      <c r="O144" s="369">
        <v>279.21642781077753</v>
      </c>
      <c r="P144" s="369">
        <v>361.4130984564008</v>
      </c>
      <c r="Q144" s="369">
        <v>250.22801387152822</v>
      </c>
      <c r="R144" s="369">
        <v>532.12539812100022</v>
      </c>
      <c r="S144" s="369">
        <v>223.60850332439213</v>
      </c>
      <c r="T144" s="369">
        <v>-1.5347143107646843E-4</v>
      </c>
      <c r="U144" s="369">
        <v>58.631470365925452</v>
      </c>
      <c r="V144" s="367">
        <v>659.83169150180038</v>
      </c>
      <c r="W144" s="374">
        <v>1369.7588935637268</v>
      </c>
      <c r="X144" s="383"/>
      <c r="Y144" s="364"/>
    </row>
    <row r="145" spans="1:25" s="19" customFormat="1" ht="25.5" x14ac:dyDescent="0.25">
      <c r="A145" s="329" t="s">
        <v>125</v>
      </c>
      <c r="B145" s="319" t="s">
        <v>164</v>
      </c>
      <c r="C145" s="320" t="s">
        <v>256</v>
      </c>
      <c r="D145" s="375">
        <v>-325.67570000000001</v>
      </c>
      <c r="E145" s="375">
        <v>-534.77102737714006</v>
      </c>
      <c r="F145" s="375">
        <v>-228.94471890079998</v>
      </c>
      <c r="G145" s="375">
        <v>-211.27996229550001</v>
      </c>
      <c r="H145" s="375">
        <v>-71.317722959999998</v>
      </c>
      <c r="I145" s="375">
        <v>-178.62022538300002</v>
      </c>
      <c r="J145" s="375">
        <v>-55.124856399999999</v>
      </c>
      <c r="K145" s="375">
        <v>-1293.6661681743901</v>
      </c>
      <c r="L145" s="375">
        <v>-174.31564498999998</v>
      </c>
      <c r="M145" s="375">
        <v>-229.50356691034</v>
      </c>
      <c r="N145" s="375">
        <v>-8.4710000000000001</v>
      </c>
      <c r="O145" s="375">
        <v>-48.064457012152928</v>
      </c>
      <c r="P145" s="375">
        <v>-361.41309845640006</v>
      </c>
      <c r="Q145" s="375">
        <v>-101.89455463692605</v>
      </c>
      <c r="R145" s="375">
        <v>-532.1253981210001</v>
      </c>
      <c r="S145" s="375">
        <v>-11.799999999999999</v>
      </c>
      <c r="T145" s="375">
        <v>0</v>
      </c>
      <c r="U145" s="375">
        <v>0</v>
      </c>
      <c r="V145" s="367">
        <v>-1202.7677209274002</v>
      </c>
      <c r="W145" s="377">
        <v>-1863.548972116809</v>
      </c>
      <c r="X145" s="384"/>
      <c r="Y145" s="364"/>
    </row>
    <row r="146" spans="1:25" s="8" customFormat="1" ht="25.5" x14ac:dyDescent="0.25">
      <c r="A146" s="317" t="s">
        <v>143</v>
      </c>
      <c r="B146" s="315" t="s">
        <v>145</v>
      </c>
      <c r="C146" s="316" t="s">
        <v>256</v>
      </c>
      <c r="D146" s="369"/>
      <c r="E146" s="369"/>
      <c r="F146" s="369"/>
      <c r="G146" s="369"/>
      <c r="H146" s="369"/>
      <c r="I146" s="369"/>
      <c r="J146" s="369"/>
      <c r="K146" s="369"/>
      <c r="L146" s="369"/>
      <c r="M146" s="369"/>
      <c r="N146" s="369"/>
      <c r="O146" s="369"/>
      <c r="P146" s="369"/>
      <c r="Q146" s="369"/>
      <c r="R146" s="369"/>
      <c r="S146" s="369"/>
      <c r="T146" s="369"/>
      <c r="U146" s="369"/>
      <c r="V146" s="367">
        <v>0</v>
      </c>
      <c r="W146" s="374">
        <v>0</v>
      </c>
      <c r="X146" s="383"/>
      <c r="Y146" s="364"/>
    </row>
    <row r="147" spans="1:25" s="8" customFormat="1" x14ac:dyDescent="0.25">
      <c r="A147" s="317" t="s">
        <v>144</v>
      </c>
      <c r="B147" s="315" t="s">
        <v>142</v>
      </c>
      <c r="C147" s="316" t="s">
        <v>256</v>
      </c>
      <c r="D147" s="369">
        <v>-325.67570000000001</v>
      </c>
      <c r="E147" s="369">
        <v>-534.77102737714006</v>
      </c>
      <c r="F147" s="369">
        <v>-228.94471890079998</v>
      </c>
      <c r="G147" s="369">
        <v>-211.27996229550001</v>
      </c>
      <c r="H147" s="369">
        <v>-71.317722959999998</v>
      </c>
      <c r="I147" s="369">
        <v>-178.62022538300002</v>
      </c>
      <c r="J147" s="369">
        <v>-55.124856399999999</v>
      </c>
      <c r="K147" s="369">
        <v>-1293.6661681743901</v>
      </c>
      <c r="L147" s="369">
        <v>-174.31564498999998</v>
      </c>
      <c r="M147" s="369">
        <v>-229.50356691034</v>
      </c>
      <c r="N147" s="369">
        <v>-8.4710000000000001</v>
      </c>
      <c r="O147" s="369">
        <v>-48.064457012152928</v>
      </c>
      <c r="P147" s="369">
        <v>-361.41309845640006</v>
      </c>
      <c r="Q147" s="369">
        <v>-101.89455463692605</v>
      </c>
      <c r="R147" s="369">
        <v>-532.1253981210001</v>
      </c>
      <c r="S147" s="369">
        <v>-11.799999999999999</v>
      </c>
      <c r="T147" s="369">
        <v>0</v>
      </c>
      <c r="U147" s="369">
        <v>0</v>
      </c>
      <c r="V147" s="367">
        <v>-1202.7677209274002</v>
      </c>
      <c r="W147" s="374">
        <v>-1863.548972116809</v>
      </c>
      <c r="X147" s="383"/>
      <c r="Y147" s="364"/>
    </row>
    <row r="148" spans="1:25" s="19" customFormat="1" ht="30.75" customHeight="1" x14ac:dyDescent="0.25">
      <c r="A148" s="329" t="s">
        <v>126</v>
      </c>
      <c r="B148" s="319" t="s">
        <v>165</v>
      </c>
      <c r="C148" s="320" t="s">
        <v>256</v>
      </c>
      <c r="D148" s="375">
        <v>338.37571754000004</v>
      </c>
      <c r="E148" s="375">
        <v>36.664999999999992</v>
      </c>
      <c r="F148" s="375">
        <v>-125</v>
      </c>
      <c r="G148" s="375">
        <v>-30.667400000000015</v>
      </c>
      <c r="H148" s="375">
        <v>1352.6497919369863</v>
      </c>
      <c r="I148" s="375">
        <v>110.47499999999999</v>
      </c>
      <c r="J148" s="375">
        <v>163.53064372881352</v>
      </c>
      <c r="K148" s="375">
        <v>1110.57244896</v>
      </c>
      <c r="L148" s="375">
        <v>0</v>
      </c>
      <c r="M148" s="375">
        <v>0</v>
      </c>
      <c r="N148" s="375">
        <v>0</v>
      </c>
      <c r="O148" s="375">
        <v>0</v>
      </c>
      <c r="P148" s="375">
        <v>0</v>
      </c>
      <c r="Q148" s="375">
        <v>0</v>
      </c>
      <c r="R148" s="375">
        <v>0</v>
      </c>
      <c r="S148" s="375">
        <v>0</v>
      </c>
      <c r="T148" s="375">
        <v>0</v>
      </c>
      <c r="U148" s="375">
        <v>0</v>
      </c>
      <c r="V148" s="367">
        <v>1516.1804356657999</v>
      </c>
      <c r="W148" s="377">
        <v>1221.0474489599999</v>
      </c>
      <c r="X148" s="384"/>
      <c r="Y148" s="364"/>
    </row>
    <row r="149" spans="1:25" s="19" customFormat="1" x14ac:dyDescent="0.25">
      <c r="A149" s="329" t="s">
        <v>166</v>
      </c>
      <c r="B149" s="319" t="s">
        <v>270</v>
      </c>
      <c r="C149" s="320" t="s">
        <v>256</v>
      </c>
      <c r="D149" s="375">
        <v>0</v>
      </c>
      <c r="E149" s="375">
        <v>-18.588672622860408</v>
      </c>
      <c r="F149" s="375">
        <v>-56.856708999999988</v>
      </c>
      <c r="G149" s="375">
        <v>-94.914379354499999</v>
      </c>
      <c r="H149" s="375">
        <v>0</v>
      </c>
      <c r="I149" s="375">
        <v>0</v>
      </c>
      <c r="J149" s="375">
        <v>0</v>
      </c>
      <c r="K149" s="375">
        <v>0</v>
      </c>
      <c r="L149" s="375">
        <v>0</v>
      </c>
      <c r="M149" s="375">
        <v>0</v>
      </c>
      <c r="N149" s="375">
        <v>0</v>
      </c>
      <c r="O149" s="375">
        <v>0</v>
      </c>
      <c r="P149" s="375">
        <v>0</v>
      </c>
      <c r="Q149" s="375">
        <v>0</v>
      </c>
      <c r="R149" s="375">
        <v>0</v>
      </c>
      <c r="S149" s="375">
        <v>0</v>
      </c>
      <c r="T149" s="375">
        <v>0</v>
      </c>
      <c r="U149" s="375">
        <v>0</v>
      </c>
      <c r="V149" s="367">
        <v>0</v>
      </c>
      <c r="W149" s="377">
        <v>0</v>
      </c>
      <c r="X149" s="384"/>
      <c r="Y149" s="364"/>
    </row>
    <row r="150" spans="1:25" s="19" customFormat="1" x14ac:dyDescent="0.25">
      <c r="A150" s="329" t="s">
        <v>167</v>
      </c>
      <c r="B150" s="319" t="s">
        <v>272</v>
      </c>
      <c r="C150" s="320" t="s">
        <v>256</v>
      </c>
      <c r="D150" s="375">
        <v>7.0760175400000094</v>
      </c>
      <c r="E150" s="375">
        <v>59.424999999999265</v>
      </c>
      <c r="F150" s="375">
        <v>-28.414443971040946</v>
      </c>
      <c r="G150" s="375">
        <v>172.89087114999944</v>
      </c>
      <c r="H150" s="375">
        <v>973.24455971162854</v>
      </c>
      <c r="I150" s="375">
        <v>349.66817461700089</v>
      </c>
      <c r="J150" s="375">
        <v>2.8421709430404007E-12</v>
      </c>
      <c r="K150" s="375">
        <v>-367.66742593773961</v>
      </c>
      <c r="L150" s="375">
        <v>7.1054273576010019E-13</v>
      </c>
      <c r="M150" s="375">
        <v>153.96268837003748</v>
      </c>
      <c r="N150" s="375">
        <v>-1.815436689867056E-12</v>
      </c>
      <c r="O150" s="375">
        <v>231.1519707986246</v>
      </c>
      <c r="P150" s="375">
        <v>7.3896444519050419E-13</v>
      </c>
      <c r="Q150" s="375">
        <v>148.33345923460217</v>
      </c>
      <c r="R150" s="375">
        <v>1.1368683772161603E-13</v>
      </c>
      <c r="S150" s="375">
        <v>211.80850332439212</v>
      </c>
      <c r="T150" s="375">
        <v>-1.5347143107646843E-4</v>
      </c>
      <c r="U150" s="375">
        <v>58.631470365925452</v>
      </c>
      <c r="V150" s="367">
        <v>973.24440624019996</v>
      </c>
      <c r="W150" s="377">
        <v>727.25737040691774</v>
      </c>
      <c r="X150" s="384"/>
      <c r="Y150" s="364"/>
    </row>
    <row r="151" spans="1:25" s="19" customFormat="1" x14ac:dyDescent="0.25">
      <c r="A151" s="329" t="s">
        <v>168</v>
      </c>
      <c r="B151" s="319" t="s">
        <v>21</v>
      </c>
      <c r="C151" s="320" t="s">
        <v>256</v>
      </c>
      <c r="D151" s="375">
        <v>4.5999999999999999E-2</v>
      </c>
      <c r="E151" s="379">
        <v>7.1220175400000096</v>
      </c>
      <c r="F151" s="379">
        <v>66.547017539999274</v>
      </c>
      <c r="G151" s="379">
        <v>66.547017539999274</v>
      </c>
      <c r="H151" s="379">
        <v>239.43788868999872</v>
      </c>
      <c r="I151" s="379">
        <v>239.43788868999872</v>
      </c>
      <c r="J151" s="379">
        <v>1212.6824484016272</v>
      </c>
      <c r="K151" s="379">
        <v>589.10606330699966</v>
      </c>
      <c r="L151" s="379">
        <v>1212.6824484016302</v>
      </c>
      <c r="M151" s="379">
        <v>221.43863736926005</v>
      </c>
      <c r="N151" s="379">
        <v>1212.6824484016308</v>
      </c>
      <c r="O151" s="379">
        <v>375.40132573929753</v>
      </c>
      <c r="P151" s="379">
        <v>1212.682448401629</v>
      </c>
      <c r="Q151" s="379">
        <v>606.55329653792217</v>
      </c>
      <c r="R151" s="379">
        <v>1212.6824484016297</v>
      </c>
      <c r="S151" s="380">
        <v>754.88675577252434</v>
      </c>
      <c r="T151" s="379">
        <v>1212.6824484016297</v>
      </c>
      <c r="U151" s="380">
        <v>966.69525909691652</v>
      </c>
      <c r="V151" s="367">
        <v>7515.5325790997749</v>
      </c>
      <c r="W151" s="377">
        <v>2786.8239674160027</v>
      </c>
      <c r="X151" s="384"/>
      <c r="Y151" s="364"/>
    </row>
    <row r="152" spans="1:25" s="19" customFormat="1" ht="16.5" thickBot="1" x14ac:dyDescent="0.3">
      <c r="A152" s="331" t="s">
        <v>271</v>
      </c>
      <c r="B152" s="332" t="s">
        <v>22</v>
      </c>
      <c r="C152" s="333" t="s">
        <v>256</v>
      </c>
      <c r="D152" s="385">
        <v>7.1220175400000096</v>
      </c>
      <c r="E152" s="385">
        <v>66.547017539999274</v>
      </c>
      <c r="F152" s="385">
        <v>38.132573568958328</v>
      </c>
      <c r="G152" s="385">
        <v>239.43788868999872</v>
      </c>
      <c r="H152" s="385">
        <v>1212.6824484016272</v>
      </c>
      <c r="I152" s="385">
        <v>589.10606330699966</v>
      </c>
      <c r="J152" s="385">
        <v>1212.6824484016302</v>
      </c>
      <c r="K152" s="385">
        <v>221.43863736926005</v>
      </c>
      <c r="L152" s="385">
        <v>1212.6824484016308</v>
      </c>
      <c r="M152" s="385">
        <v>375.40132573929753</v>
      </c>
      <c r="N152" s="385">
        <v>1212.682448401629</v>
      </c>
      <c r="O152" s="385">
        <v>606.55329653792217</v>
      </c>
      <c r="P152" s="385">
        <v>1212.6824484016297</v>
      </c>
      <c r="Q152" s="385">
        <v>754.88675577252434</v>
      </c>
      <c r="R152" s="385">
        <v>1212.6824484016297</v>
      </c>
      <c r="S152" s="385">
        <v>966.69525909691652</v>
      </c>
      <c r="T152" s="385">
        <v>1212.6822949301986</v>
      </c>
      <c r="U152" s="385">
        <v>1025.326729462842</v>
      </c>
      <c r="V152" s="367">
        <v>8488.776985339975</v>
      </c>
      <c r="W152" s="386">
        <v>3514.0813378229204</v>
      </c>
      <c r="X152" s="384"/>
      <c r="Y152" s="364"/>
    </row>
    <row r="153" spans="1:25" s="8" customFormat="1" ht="16.5" thickBot="1" x14ac:dyDescent="0.3">
      <c r="A153" s="334"/>
      <c r="B153" s="335" t="s">
        <v>15</v>
      </c>
      <c r="C153" s="336"/>
      <c r="D153" s="337"/>
      <c r="E153" s="338"/>
      <c r="F153" s="338"/>
      <c r="G153" s="338"/>
      <c r="H153" s="338"/>
      <c r="I153" s="338"/>
      <c r="J153" s="338"/>
      <c r="K153" s="338"/>
      <c r="L153" s="338"/>
      <c r="M153" s="338"/>
      <c r="N153" s="338"/>
      <c r="O153" s="338"/>
      <c r="P153" s="338"/>
      <c r="Q153" s="338"/>
      <c r="R153" s="338"/>
      <c r="S153" s="168"/>
      <c r="T153" s="338"/>
      <c r="U153" s="168"/>
      <c r="V153" s="169">
        <v>0</v>
      </c>
      <c r="W153" s="170">
        <v>0</v>
      </c>
      <c r="Y153" s="364"/>
    </row>
    <row r="154" spans="1:25" s="19" customFormat="1" x14ac:dyDescent="0.25">
      <c r="A154" s="311">
        <v>1</v>
      </c>
      <c r="B154" s="312" t="s">
        <v>16</v>
      </c>
      <c r="C154" s="313" t="s">
        <v>256</v>
      </c>
      <c r="D154" s="387">
        <v>-190.98149259912003</v>
      </c>
      <c r="E154" s="387">
        <v>37.133497837674213</v>
      </c>
      <c r="F154" s="387">
        <v>-516.35406513965154</v>
      </c>
      <c r="G154" s="387">
        <v>-599.91840581557926</v>
      </c>
      <c r="H154" s="387">
        <v>-606.22354595501861</v>
      </c>
      <c r="I154" s="387">
        <v>-186.3829149253811</v>
      </c>
      <c r="J154" s="387">
        <v>498.93034727336857</v>
      </c>
      <c r="K154" s="387">
        <v>-960.9498394503845</v>
      </c>
      <c r="L154" s="387">
        <v>341.85609601382214</v>
      </c>
      <c r="M154" s="387">
        <v>-26.511985894787642</v>
      </c>
      <c r="N154" s="387">
        <v>26.053327435412996</v>
      </c>
      <c r="O154" s="387">
        <v>-81.685766192370352</v>
      </c>
      <c r="P154" s="387">
        <v>-41.047246430968983</v>
      </c>
      <c r="Q154" s="387">
        <v>-185.4794126594719</v>
      </c>
      <c r="R154" s="387">
        <v>-123.34228589258413</v>
      </c>
      <c r="S154" s="387">
        <v>-275.16684833673145</v>
      </c>
      <c r="T154" s="387">
        <v>-161.62535546021087</v>
      </c>
      <c r="U154" s="387">
        <v>-349.86217710740885</v>
      </c>
      <c r="V154" s="367">
        <v>-65.398663016178887</v>
      </c>
      <c r="W154" s="388">
        <v>-1716.1767674591267</v>
      </c>
      <c r="X154" s="389"/>
      <c r="Y154" s="364"/>
    </row>
    <row r="155" spans="1:25" s="19" customFormat="1" x14ac:dyDescent="0.25">
      <c r="A155" s="329" t="s">
        <v>47</v>
      </c>
      <c r="B155" s="319" t="s">
        <v>169</v>
      </c>
      <c r="C155" s="320" t="s">
        <v>256</v>
      </c>
      <c r="D155" s="390">
        <v>0</v>
      </c>
      <c r="E155" s="391">
        <v>342.45400000000001</v>
      </c>
      <c r="F155" s="391">
        <v>422.637</v>
      </c>
      <c r="G155" s="391">
        <v>422.637</v>
      </c>
      <c r="H155" s="391">
        <v>458.89100000000002</v>
      </c>
      <c r="I155" s="391">
        <v>458.89100000000002</v>
      </c>
      <c r="J155" s="391">
        <v>495.14537655353428</v>
      </c>
      <c r="K155" s="391">
        <v>560.42660000000012</v>
      </c>
      <c r="L155" s="391">
        <v>531.39944830753439</v>
      </c>
      <c r="M155" s="391">
        <v>370.76302944313062</v>
      </c>
      <c r="N155" s="391">
        <v>567.65352006153421</v>
      </c>
      <c r="O155" s="391">
        <v>402.01811913563063</v>
      </c>
      <c r="P155" s="391">
        <v>603.90759181553426</v>
      </c>
      <c r="Q155" s="391">
        <v>433.27320882813063</v>
      </c>
      <c r="R155" s="391">
        <v>640.16166356953431</v>
      </c>
      <c r="S155" s="392">
        <v>640.16166356953431</v>
      </c>
      <c r="T155" s="391">
        <v>640.16166356953431</v>
      </c>
      <c r="U155" s="392">
        <v>495.78338821313065</v>
      </c>
      <c r="V155" s="367">
        <v>3937.3202638772063</v>
      </c>
      <c r="W155" s="393">
        <v>2865.5336209764264</v>
      </c>
      <c r="X155" s="389"/>
      <c r="Y155" s="364"/>
    </row>
    <row r="156" spans="1:25" s="19" customFormat="1" x14ac:dyDescent="0.25">
      <c r="A156" s="329" t="s">
        <v>50</v>
      </c>
      <c r="B156" s="319" t="s">
        <v>170</v>
      </c>
      <c r="C156" s="320" t="s">
        <v>256</v>
      </c>
      <c r="D156" s="390">
        <v>342.45400000000001</v>
      </c>
      <c r="E156" s="390">
        <v>422.637</v>
      </c>
      <c r="F156" s="390">
        <v>314.50431850569316</v>
      </c>
      <c r="G156" s="390">
        <v>458.89100000000002</v>
      </c>
      <c r="H156" s="391">
        <v>495.14537655353428</v>
      </c>
      <c r="I156" s="391">
        <v>560.42660000000012</v>
      </c>
      <c r="J156" s="391">
        <v>531.39944830753439</v>
      </c>
      <c r="K156" s="391">
        <v>370.76302944313062</v>
      </c>
      <c r="L156" s="391">
        <v>567.65352006153421</v>
      </c>
      <c r="M156" s="391">
        <v>402.01811913563063</v>
      </c>
      <c r="N156" s="391">
        <v>603.90759181553426</v>
      </c>
      <c r="O156" s="391">
        <v>433.27320882813063</v>
      </c>
      <c r="P156" s="391">
        <v>640.16166356953431</v>
      </c>
      <c r="Q156" s="391">
        <v>464.52829852063064</v>
      </c>
      <c r="R156" s="391">
        <v>640.16166356953431</v>
      </c>
      <c r="S156" s="392">
        <v>495.78338821313065</v>
      </c>
      <c r="T156" s="391">
        <v>906.9941474077151</v>
      </c>
      <c r="U156" s="392">
        <v>527.03847790563054</v>
      </c>
      <c r="V156" s="367">
        <v>4385.4234112849208</v>
      </c>
      <c r="W156" s="393">
        <v>2726.7926441406535</v>
      </c>
      <c r="X156" s="389"/>
      <c r="Y156" s="364"/>
    </row>
    <row r="157" spans="1:25" s="19" customFormat="1" x14ac:dyDescent="0.25">
      <c r="A157" s="329" t="s">
        <v>51</v>
      </c>
      <c r="B157" s="319" t="s">
        <v>171</v>
      </c>
      <c r="C157" s="320" t="s">
        <v>256</v>
      </c>
      <c r="D157" s="390">
        <v>338.37571754000004</v>
      </c>
      <c r="E157" s="391">
        <v>216.66499999999999</v>
      </c>
      <c r="F157" s="391">
        <v>0</v>
      </c>
      <c r="G157" s="391">
        <v>0</v>
      </c>
      <c r="H157" s="391">
        <v>366</v>
      </c>
      <c r="I157" s="391">
        <v>74.72760000000001</v>
      </c>
      <c r="J157" s="391">
        <v>0</v>
      </c>
      <c r="K157" s="391">
        <v>0</v>
      </c>
      <c r="L157" s="391">
        <v>0</v>
      </c>
      <c r="M157" s="391">
        <v>0</v>
      </c>
      <c r="N157" s="391">
        <v>0</v>
      </c>
      <c r="O157" s="391">
        <v>0</v>
      </c>
      <c r="P157" s="391">
        <v>0</v>
      </c>
      <c r="Q157" s="391">
        <v>0</v>
      </c>
      <c r="R157" s="391">
        <v>0</v>
      </c>
      <c r="S157" s="392">
        <v>0</v>
      </c>
      <c r="T157" s="391">
        <v>0</v>
      </c>
      <c r="U157" s="392">
        <v>0</v>
      </c>
      <c r="V157" s="367">
        <v>366</v>
      </c>
      <c r="W157" s="393">
        <v>74.72760000000001</v>
      </c>
      <c r="X157" s="389"/>
      <c r="Y157" s="364"/>
    </row>
    <row r="158" spans="1:25" s="8" customFormat="1" x14ac:dyDescent="0.25">
      <c r="A158" s="317" t="s">
        <v>148</v>
      </c>
      <c r="B158" s="315" t="s">
        <v>172</v>
      </c>
      <c r="C158" s="316" t="s">
        <v>256</v>
      </c>
      <c r="D158" s="394">
        <v>12.805200000000001</v>
      </c>
      <c r="E158" s="395">
        <v>16.664999999999999</v>
      </c>
      <c r="F158" s="395">
        <v>0</v>
      </c>
      <c r="G158" s="395">
        <v>0</v>
      </c>
      <c r="H158" s="395">
        <v>366</v>
      </c>
      <c r="I158" s="395">
        <v>0</v>
      </c>
      <c r="J158" s="395">
        <v>0</v>
      </c>
      <c r="K158" s="395">
        <v>0</v>
      </c>
      <c r="L158" s="395">
        <v>0</v>
      </c>
      <c r="M158" s="395">
        <v>0</v>
      </c>
      <c r="N158" s="395">
        <v>0</v>
      </c>
      <c r="O158" s="395">
        <v>0</v>
      </c>
      <c r="P158" s="395">
        <v>0</v>
      </c>
      <c r="Q158" s="395">
        <v>0</v>
      </c>
      <c r="R158" s="395">
        <v>0</v>
      </c>
      <c r="S158" s="396">
        <v>0</v>
      </c>
      <c r="T158" s="395">
        <v>0</v>
      </c>
      <c r="U158" s="396">
        <v>0</v>
      </c>
      <c r="V158" s="367">
        <v>366</v>
      </c>
      <c r="W158" s="397">
        <v>0</v>
      </c>
      <c r="X158" s="398"/>
      <c r="Y158" s="364"/>
    </row>
    <row r="159" spans="1:25" s="8" customFormat="1" x14ac:dyDescent="0.25">
      <c r="A159" s="317" t="s">
        <v>151</v>
      </c>
      <c r="B159" s="315" t="s">
        <v>173</v>
      </c>
      <c r="C159" s="316" t="s">
        <v>256</v>
      </c>
      <c r="D159" s="394">
        <v>325.57051754000003</v>
      </c>
      <c r="E159" s="395">
        <v>200</v>
      </c>
      <c r="F159" s="395">
        <v>0</v>
      </c>
      <c r="G159" s="395">
        <v>0</v>
      </c>
      <c r="H159" s="395">
        <v>0</v>
      </c>
      <c r="I159" s="395">
        <v>74.72760000000001</v>
      </c>
      <c r="J159" s="395">
        <v>0</v>
      </c>
      <c r="K159" s="395">
        <v>0</v>
      </c>
      <c r="L159" s="395">
        <v>0</v>
      </c>
      <c r="M159" s="395">
        <v>0</v>
      </c>
      <c r="N159" s="395">
        <v>0</v>
      </c>
      <c r="O159" s="395">
        <v>0</v>
      </c>
      <c r="P159" s="395">
        <v>0</v>
      </c>
      <c r="Q159" s="395">
        <v>0</v>
      </c>
      <c r="R159" s="395">
        <v>0</v>
      </c>
      <c r="S159" s="396">
        <v>0</v>
      </c>
      <c r="T159" s="395">
        <v>0</v>
      </c>
      <c r="U159" s="396">
        <v>0</v>
      </c>
      <c r="V159" s="367">
        <v>0</v>
      </c>
      <c r="W159" s="397">
        <v>74.72760000000001</v>
      </c>
      <c r="X159" s="398"/>
      <c r="Y159" s="364"/>
    </row>
    <row r="160" spans="1:25" s="8" customFormat="1" x14ac:dyDescent="0.25">
      <c r="A160" s="317" t="s">
        <v>152</v>
      </c>
      <c r="B160" s="315" t="s">
        <v>174</v>
      </c>
      <c r="C160" s="316" t="s">
        <v>256</v>
      </c>
      <c r="D160" s="394">
        <v>0</v>
      </c>
      <c r="E160" s="395">
        <v>0</v>
      </c>
      <c r="F160" s="395">
        <v>0</v>
      </c>
      <c r="G160" s="395">
        <v>0</v>
      </c>
      <c r="H160" s="395">
        <v>0</v>
      </c>
      <c r="I160" s="395">
        <v>0</v>
      </c>
      <c r="J160" s="395">
        <v>0</v>
      </c>
      <c r="K160" s="395">
        <v>0</v>
      </c>
      <c r="L160" s="395">
        <v>0</v>
      </c>
      <c r="M160" s="395">
        <v>0</v>
      </c>
      <c r="N160" s="395">
        <v>0</v>
      </c>
      <c r="O160" s="395">
        <v>0</v>
      </c>
      <c r="P160" s="395">
        <v>0</v>
      </c>
      <c r="Q160" s="395">
        <v>0</v>
      </c>
      <c r="R160" s="395">
        <v>0</v>
      </c>
      <c r="S160" s="396">
        <v>0</v>
      </c>
      <c r="T160" s="395">
        <v>0</v>
      </c>
      <c r="U160" s="396">
        <v>0</v>
      </c>
      <c r="V160" s="367">
        <v>0</v>
      </c>
      <c r="W160" s="397">
        <v>0</v>
      </c>
      <c r="X160" s="398"/>
      <c r="Y160" s="364"/>
    </row>
    <row r="161" spans="1:25" s="19" customFormat="1" x14ac:dyDescent="0.25">
      <c r="A161" s="329" t="s">
        <v>52</v>
      </c>
      <c r="B161" s="319" t="s">
        <v>160</v>
      </c>
      <c r="C161" s="320" t="s">
        <v>256</v>
      </c>
      <c r="D161" s="390">
        <v>0</v>
      </c>
      <c r="E161" s="390">
        <v>180</v>
      </c>
      <c r="F161" s="390">
        <v>125</v>
      </c>
      <c r="G161" s="390">
        <v>0</v>
      </c>
      <c r="H161" s="390">
        <v>366</v>
      </c>
      <c r="I161" s="390">
        <v>0</v>
      </c>
      <c r="J161" s="390">
        <v>0</v>
      </c>
      <c r="K161" s="390">
        <v>0</v>
      </c>
      <c r="L161" s="390">
        <v>0</v>
      </c>
      <c r="M161" s="390">
        <v>0</v>
      </c>
      <c r="N161" s="390">
        <v>0</v>
      </c>
      <c r="O161" s="390">
        <v>0</v>
      </c>
      <c r="P161" s="390">
        <v>0</v>
      </c>
      <c r="Q161" s="390">
        <v>0</v>
      </c>
      <c r="R161" s="390">
        <v>0</v>
      </c>
      <c r="S161" s="390">
        <v>0</v>
      </c>
      <c r="T161" s="390">
        <v>0</v>
      </c>
      <c r="U161" s="390">
        <v>0</v>
      </c>
      <c r="V161" s="367">
        <v>366</v>
      </c>
      <c r="W161" s="393">
        <v>0</v>
      </c>
      <c r="X161" s="389"/>
      <c r="Y161" s="364"/>
    </row>
    <row r="162" spans="1:25" s="19" customFormat="1" x14ac:dyDescent="0.25">
      <c r="A162" s="329" t="s">
        <v>53</v>
      </c>
      <c r="B162" s="319" t="s">
        <v>175</v>
      </c>
      <c r="C162" s="320"/>
      <c r="D162" s="390">
        <v>-1.7931266288657015</v>
      </c>
      <c r="E162" s="390">
        <v>11.381556400841097</v>
      </c>
      <c r="F162" s="390">
        <v>-0.60908655463113914</v>
      </c>
      <c r="G162" s="390">
        <v>-0.76492235535955133</v>
      </c>
      <c r="H162" s="390">
        <v>-0.8167702819485565</v>
      </c>
      <c r="I162" s="390">
        <v>-3.0068560748948925</v>
      </c>
      <c r="J162" s="390">
        <v>1.0650774225532842</v>
      </c>
      <c r="K162" s="390">
        <v>-0.38582974284608718</v>
      </c>
      <c r="L162" s="390">
        <v>1.6605043077499559</v>
      </c>
      <c r="M162" s="390">
        <v>-15.163636580489767</v>
      </c>
      <c r="N162" s="390">
        <v>23.179672282269504</v>
      </c>
      <c r="O162" s="390">
        <v>-5.3041457407373791</v>
      </c>
      <c r="P162" s="390">
        <v>-15.59572734424764</v>
      </c>
      <c r="Q162" s="390">
        <v>-2.504473633273113</v>
      </c>
      <c r="R162" s="390">
        <v>-5.190123232571155</v>
      </c>
      <c r="S162" s="390">
        <v>-1.8017555210954153</v>
      </c>
      <c r="T162" s="390">
        <v>-5.611707054410779</v>
      </c>
      <c r="U162" s="390">
        <v>-1.506417419176546</v>
      </c>
      <c r="V162" s="367">
        <v>-1.3090739006053873</v>
      </c>
      <c r="W162" s="393">
        <v>-28.166697293336654</v>
      </c>
      <c r="X162" s="389"/>
      <c r="Y162" s="364"/>
    </row>
    <row r="163" spans="1:25" s="19" customFormat="1" x14ac:dyDescent="0.25">
      <c r="A163" s="329" t="s">
        <v>124</v>
      </c>
      <c r="B163" s="319" t="s">
        <v>176</v>
      </c>
      <c r="C163" s="320" t="s">
        <v>256</v>
      </c>
      <c r="D163" s="390">
        <v>541.97699999999998</v>
      </c>
      <c r="E163" s="390">
        <v>544.35084999999992</v>
      </c>
      <c r="F163" s="390">
        <v>860.74227824679667</v>
      </c>
      <c r="G163" s="390">
        <v>746.68511604000003</v>
      </c>
      <c r="H163" s="391">
        <v>1104.5857727999469</v>
      </c>
      <c r="I163" s="391">
        <v>1701.6936451500001</v>
      </c>
      <c r="J163" s="391">
        <v>1010.2733171614245</v>
      </c>
      <c r="K163" s="391">
        <v>1720.9764147016447</v>
      </c>
      <c r="L163" s="391">
        <v>1057.7415260759067</v>
      </c>
      <c r="M163" s="391">
        <v>1800.8408988786448</v>
      </c>
      <c r="N163" s="391">
        <v>1417.1265939251571</v>
      </c>
      <c r="O163" s="391">
        <v>1926.8559597405535</v>
      </c>
      <c r="P163" s="391">
        <v>1856.8900435770472</v>
      </c>
      <c r="Q163" s="391">
        <v>2030.3235142548624</v>
      </c>
      <c r="R163" s="391">
        <v>2302.0701022550788</v>
      </c>
      <c r="S163" s="391">
        <v>2108.4217544161161</v>
      </c>
      <c r="T163" s="391">
        <v>552.83316394621625</v>
      </c>
      <c r="U163" s="391">
        <v>2123.4654827848776</v>
      </c>
      <c r="V163" s="367">
        <v>9301.5205197407777</v>
      </c>
      <c r="W163" s="393">
        <v>11289.112187141822</v>
      </c>
      <c r="X163" s="389"/>
      <c r="Y163" s="364"/>
    </row>
    <row r="164" spans="1:25" s="8" customFormat="1" ht="25.5" x14ac:dyDescent="0.25">
      <c r="A164" s="317" t="s">
        <v>139</v>
      </c>
      <c r="B164" s="315" t="s">
        <v>334</v>
      </c>
      <c r="C164" s="316" t="s">
        <v>256</v>
      </c>
      <c r="D164" s="394">
        <v>541.97699999999998</v>
      </c>
      <c r="E164" s="395">
        <v>349.08436602999996</v>
      </c>
      <c r="F164" s="395">
        <v>5.9248019999999997</v>
      </c>
      <c r="G164" s="395">
        <v>5.9249999999999998</v>
      </c>
      <c r="H164" s="395">
        <v>3.9999999999054125E-6</v>
      </c>
      <c r="I164" s="391">
        <v>63.999699999999997</v>
      </c>
      <c r="J164" s="395">
        <v>371.51784836147772</v>
      </c>
      <c r="K164" s="395">
        <v>39.520559046475597</v>
      </c>
      <c r="L164" s="395">
        <v>767.23695727595964</v>
      </c>
      <c r="M164" s="395">
        <v>299.60219353929944</v>
      </c>
      <c r="N164" s="395">
        <v>1186.3091251252104</v>
      </c>
      <c r="O164" s="395">
        <v>541.42246399693056</v>
      </c>
      <c r="P164" s="395">
        <v>1630.3633747771005</v>
      </c>
      <c r="Q164" s="395">
        <v>761.72068205416394</v>
      </c>
      <c r="R164" s="395">
        <v>2101.4494924286591</v>
      </c>
      <c r="S164" s="392">
        <v>957.71364269917785</v>
      </c>
      <c r="T164" s="395">
        <v>410.86181536621694</v>
      </c>
      <c r="U164" s="392">
        <v>1125.3076346408998</v>
      </c>
      <c r="V164" s="367">
        <v>6467.738617334624</v>
      </c>
      <c r="W164" s="397">
        <v>2663.9792413360474</v>
      </c>
      <c r="X164" s="398"/>
      <c r="Y164" s="364"/>
    </row>
    <row r="165" spans="1:25" s="8" customFormat="1" x14ac:dyDescent="0.25">
      <c r="A165" s="317"/>
      <c r="B165" s="330" t="s">
        <v>179</v>
      </c>
      <c r="C165" s="316" t="s">
        <v>256</v>
      </c>
      <c r="D165" s="394">
        <v>0</v>
      </c>
      <c r="E165" s="395">
        <v>121.92727323999999</v>
      </c>
      <c r="F165" s="395">
        <v>5.9248019999999997</v>
      </c>
      <c r="G165" s="395">
        <v>5.9249999999999998</v>
      </c>
      <c r="H165" s="395">
        <v>0</v>
      </c>
      <c r="I165" s="391">
        <v>55.619611620000001</v>
      </c>
      <c r="J165" s="395">
        <v>334.36606352532999</v>
      </c>
      <c r="K165" s="395">
        <v>36.262616066400291</v>
      </c>
      <c r="L165" s="395">
        <v>690.51326154836374</v>
      </c>
      <c r="M165" s="395">
        <v>114.75022432961779</v>
      </c>
      <c r="N165" s="395">
        <v>1067.6782126126893</v>
      </c>
      <c r="O165" s="395">
        <v>252.89136824965163</v>
      </c>
      <c r="P165" s="395">
        <v>1467.3270372993904</v>
      </c>
      <c r="Q165" s="395">
        <v>455.56536875823673</v>
      </c>
      <c r="R165" s="395">
        <v>1891.3045431857931</v>
      </c>
      <c r="S165" s="392">
        <v>631.89811431212843</v>
      </c>
      <c r="T165" s="395">
        <v>1557.5865879235118</v>
      </c>
      <c r="U165" s="392">
        <v>778.45013540238017</v>
      </c>
      <c r="V165" s="367">
        <v>7008.7757060950789</v>
      </c>
      <c r="W165" s="397">
        <v>1546.987303336035</v>
      </c>
      <c r="X165" s="398"/>
      <c r="Y165" s="364"/>
    </row>
    <row r="166" spans="1:25" s="8" customFormat="1" x14ac:dyDescent="0.25">
      <c r="A166" s="317" t="s">
        <v>140</v>
      </c>
      <c r="B166" s="315" t="s">
        <v>178</v>
      </c>
      <c r="C166" s="316" t="s">
        <v>256</v>
      </c>
      <c r="D166" s="394">
        <v>0</v>
      </c>
      <c r="E166" s="394">
        <v>195.26648396999997</v>
      </c>
      <c r="F166" s="394">
        <v>854.81747624679667</v>
      </c>
      <c r="G166" s="394">
        <v>740.76011604000007</v>
      </c>
      <c r="H166" s="394">
        <v>1104.5857687999469</v>
      </c>
      <c r="I166" s="394">
        <v>1637.69394515</v>
      </c>
      <c r="J166" s="394">
        <v>638.75546879994681</v>
      </c>
      <c r="K166" s="394">
        <v>1681.455855655169</v>
      </c>
      <c r="L166" s="394">
        <v>290.50456879994704</v>
      </c>
      <c r="M166" s="394">
        <v>1501.2387053393454</v>
      </c>
      <c r="N166" s="394">
        <v>230.81746879994671</v>
      </c>
      <c r="O166" s="394">
        <v>1385.4334957436231</v>
      </c>
      <c r="P166" s="394">
        <v>226.52666879994672</v>
      </c>
      <c r="Q166" s="394">
        <v>1268.6028322006985</v>
      </c>
      <c r="R166" s="394">
        <v>200.6206098264197</v>
      </c>
      <c r="S166" s="394">
        <v>1150.7081117169382</v>
      </c>
      <c r="T166" s="394">
        <v>141.9713485799993</v>
      </c>
      <c r="U166" s="394">
        <v>998.15784814397784</v>
      </c>
      <c r="V166" s="367">
        <v>2833.7819024061532</v>
      </c>
      <c r="W166" s="397">
        <v>8625.1329458057735</v>
      </c>
      <c r="X166" s="398"/>
      <c r="Y166" s="364"/>
    </row>
    <row r="167" spans="1:25" s="8" customFormat="1" x14ac:dyDescent="0.25">
      <c r="A167" s="317"/>
      <c r="B167" s="330" t="s">
        <v>179</v>
      </c>
      <c r="C167" s="316" t="s">
        <v>256</v>
      </c>
      <c r="D167" s="394">
        <v>0</v>
      </c>
      <c r="E167" s="395">
        <v>37.925576759999998</v>
      </c>
      <c r="F167" s="395">
        <v>854.81747624679667</v>
      </c>
      <c r="G167" s="395">
        <v>194.50529888999998</v>
      </c>
      <c r="H167" s="395">
        <v>742.99246879994678</v>
      </c>
      <c r="I167" s="395">
        <v>287.662516986139</v>
      </c>
      <c r="J167" s="395">
        <v>304.38940527461682</v>
      </c>
      <c r="K167" s="395">
        <v>1368.1538448518841</v>
      </c>
      <c r="L167" s="395">
        <v>0</v>
      </c>
      <c r="M167" s="395">
        <v>1368.1535651018846</v>
      </c>
      <c r="N167" s="395">
        <v>0</v>
      </c>
      <c r="O167" s="395">
        <v>1368.1535651018846</v>
      </c>
      <c r="P167" s="395">
        <v>0</v>
      </c>
      <c r="Q167" s="395">
        <v>1252.7800814012637</v>
      </c>
      <c r="R167" s="395">
        <v>0</v>
      </c>
      <c r="S167" s="396">
        <v>1136.3558122955344</v>
      </c>
      <c r="T167" s="395">
        <v>0</v>
      </c>
      <c r="U167" s="396">
        <v>985.70824414752099</v>
      </c>
      <c r="V167" s="367">
        <v>1047.3818740745637</v>
      </c>
      <c r="W167" s="397">
        <v>6781.2593857385909</v>
      </c>
      <c r="X167" s="398"/>
      <c r="Y167" s="364"/>
    </row>
    <row r="168" spans="1:25" s="19" customFormat="1" x14ac:dyDescent="0.25">
      <c r="A168" s="329" t="s">
        <v>125</v>
      </c>
      <c r="B168" s="319" t="s">
        <v>180</v>
      </c>
      <c r="C168" s="320" t="s">
        <v>256</v>
      </c>
      <c r="D168" s="390">
        <v>6360.6210000000001</v>
      </c>
      <c r="E168" s="390">
        <v>994.303</v>
      </c>
      <c r="F168" s="390">
        <v>1262.5877998509939</v>
      </c>
      <c r="G168" s="390">
        <v>2161.1460999999999</v>
      </c>
      <c r="H168" s="391">
        <v>2579.7558355330675</v>
      </c>
      <c r="I168" s="391">
        <v>3553.1170000000002</v>
      </c>
      <c r="J168" s="391">
        <v>2439.2250229155347</v>
      </c>
      <c r="K168" s="391">
        <v>4297.2930913034097</v>
      </c>
      <c r="L168" s="391">
        <v>2570.2856077106835</v>
      </c>
      <c r="M168" s="391">
        <v>4576.5067051487649</v>
      </c>
      <c r="N168" s="391">
        <v>2828.4958608880347</v>
      </c>
      <c r="O168" s="391">
        <v>5075.7349574201189</v>
      </c>
      <c r="P168" s="391">
        <v>3556.7640274139007</v>
      </c>
      <c r="Q168" s="391">
        <v>5581.2848118691536</v>
      </c>
      <c r="R168" s="391">
        <v>4309.0451255179159</v>
      </c>
      <c r="S168" s="392">
        <v>6146.2527478167367</v>
      </c>
      <c r="T168" s="391">
        <v>4578.6395864568822</v>
      </c>
      <c r="U168" s="392">
        <v>6596.6448346988309</v>
      </c>
      <c r="V168" s="367">
        <v>22862.211066436023</v>
      </c>
      <c r="W168" s="393">
        <v>29230.189313558185</v>
      </c>
      <c r="X168" s="389"/>
      <c r="Y168" s="364"/>
    </row>
    <row r="169" spans="1:25" s="19" customFormat="1" x14ac:dyDescent="0.25">
      <c r="A169" s="317" t="s">
        <v>143</v>
      </c>
      <c r="B169" s="315" t="s">
        <v>181</v>
      </c>
      <c r="C169" s="316" t="s">
        <v>256</v>
      </c>
      <c r="D169" s="394">
        <v>0</v>
      </c>
      <c r="E169" s="395">
        <v>7.6384845699999993</v>
      </c>
      <c r="F169" s="395">
        <v>2.3069999999999999</v>
      </c>
      <c r="G169" s="395">
        <v>10.401999999999999</v>
      </c>
      <c r="H169" s="395">
        <v>12.3492735587211</v>
      </c>
      <c r="I169" s="395">
        <v>1.542</v>
      </c>
      <c r="J169" s="395">
        <v>14.162588090690789</v>
      </c>
      <c r="K169" s="395">
        <v>1.8928000000000065</v>
      </c>
      <c r="L169" s="395">
        <v>19.930027846377691</v>
      </c>
      <c r="M169" s="395">
        <v>1.8928000000000065</v>
      </c>
      <c r="N169" s="395">
        <v>17.492066697129893</v>
      </c>
      <c r="O169" s="395">
        <v>1.8928000000000065</v>
      </c>
      <c r="P169" s="395">
        <v>27.850293826238744</v>
      </c>
      <c r="Q169" s="395">
        <v>1.8928000000000065</v>
      </c>
      <c r="R169" s="395">
        <v>38.649687289972817</v>
      </c>
      <c r="S169" s="396">
        <v>1.8928000000000065</v>
      </c>
      <c r="T169" s="395">
        <v>53.636716974430136</v>
      </c>
      <c r="U169" s="396">
        <v>1.8928000000000065</v>
      </c>
      <c r="V169" s="367">
        <v>184.07065428356117</v>
      </c>
      <c r="W169" s="397">
        <v>11.006000000000032</v>
      </c>
      <c r="X169" s="389"/>
      <c r="Y169" s="364"/>
    </row>
    <row r="170" spans="1:25" s="19" customFormat="1" x14ac:dyDescent="0.25">
      <c r="A170" s="317"/>
      <c r="B170" s="330" t="s">
        <v>179</v>
      </c>
      <c r="C170" s="316" t="s">
        <v>256</v>
      </c>
      <c r="D170" s="394">
        <v>0</v>
      </c>
      <c r="E170" s="395">
        <v>0</v>
      </c>
      <c r="F170" s="395">
        <v>0</v>
      </c>
      <c r="G170" s="395">
        <v>0</v>
      </c>
      <c r="H170" s="395">
        <v>0</v>
      </c>
      <c r="I170" s="395">
        <v>0</v>
      </c>
      <c r="J170" s="395">
        <v>0</v>
      </c>
      <c r="K170" s="395">
        <v>0</v>
      </c>
      <c r="L170" s="395">
        <v>0</v>
      </c>
      <c r="M170" s="395">
        <v>0</v>
      </c>
      <c r="N170" s="395">
        <v>0</v>
      </c>
      <c r="O170" s="395">
        <v>0</v>
      </c>
      <c r="P170" s="395">
        <v>0</v>
      </c>
      <c r="Q170" s="395">
        <v>0</v>
      </c>
      <c r="R170" s="395">
        <v>0</v>
      </c>
      <c r="S170" s="396">
        <v>0</v>
      </c>
      <c r="T170" s="395">
        <v>0</v>
      </c>
      <c r="U170" s="396">
        <v>0</v>
      </c>
      <c r="V170" s="367">
        <v>0</v>
      </c>
      <c r="W170" s="397">
        <v>0</v>
      </c>
      <c r="X170" s="389"/>
      <c r="Y170" s="364"/>
    </row>
    <row r="171" spans="1:25" s="19" customFormat="1" x14ac:dyDescent="0.25">
      <c r="A171" s="317" t="s">
        <v>144</v>
      </c>
      <c r="B171" s="315" t="s">
        <v>182</v>
      </c>
      <c r="C171" s="316" t="s">
        <v>256</v>
      </c>
      <c r="D171" s="394">
        <v>0</v>
      </c>
      <c r="E171" s="395">
        <v>351.85237942999998</v>
      </c>
      <c r="F171" s="395">
        <v>897.30419291154635</v>
      </c>
      <c r="G171" s="395">
        <v>651.25</v>
      </c>
      <c r="H171" s="395">
        <v>873.14775685532231</v>
      </c>
      <c r="I171" s="395">
        <v>1790.5207000000003</v>
      </c>
      <c r="J171" s="395">
        <v>329.45475685532227</v>
      </c>
      <c r="K171" s="395">
        <v>2203.0493000000001</v>
      </c>
      <c r="L171" s="395">
        <v>4.3144677707459777E-5</v>
      </c>
      <c r="M171" s="395">
        <v>2203.0493000000001</v>
      </c>
      <c r="N171" s="395">
        <v>4.3144677707459777E-5</v>
      </c>
      <c r="O171" s="395">
        <v>2203.0493000000001</v>
      </c>
      <c r="P171" s="395">
        <v>4.3144677707459777E-5</v>
      </c>
      <c r="Q171" s="395">
        <v>2203.0493000000001</v>
      </c>
      <c r="R171" s="395">
        <v>4.3144677707459777E-5</v>
      </c>
      <c r="S171" s="395">
        <v>2203.0493000000001</v>
      </c>
      <c r="T171" s="395">
        <v>4.3144677707459777E-5</v>
      </c>
      <c r="U171" s="395">
        <v>2203.0493000000001</v>
      </c>
      <c r="V171" s="367">
        <v>1202.6027294340329</v>
      </c>
      <c r="W171" s="397">
        <v>12805.767200000002</v>
      </c>
      <c r="X171" s="389"/>
      <c r="Y171" s="364"/>
    </row>
    <row r="172" spans="1:25" s="19" customFormat="1" x14ac:dyDescent="0.25">
      <c r="A172" s="317"/>
      <c r="B172" s="315" t="s">
        <v>183</v>
      </c>
      <c r="C172" s="316" t="s">
        <v>256</v>
      </c>
      <c r="D172" s="394">
        <v>0</v>
      </c>
      <c r="E172" s="395">
        <v>0</v>
      </c>
      <c r="F172" s="395">
        <v>897.30419291154635</v>
      </c>
      <c r="G172" s="395">
        <v>651.25</v>
      </c>
      <c r="H172" s="395">
        <v>873.14775685532231</v>
      </c>
      <c r="I172" s="395">
        <v>1790.5207000000003</v>
      </c>
      <c r="J172" s="395">
        <v>329.45475685532227</v>
      </c>
      <c r="K172" s="395">
        <v>2203.0493000000001</v>
      </c>
      <c r="L172" s="395">
        <v>4.3144677707459777E-5</v>
      </c>
      <c r="M172" s="395">
        <v>2203.0493000000001</v>
      </c>
      <c r="N172" s="395">
        <v>4.3144677707459777E-5</v>
      </c>
      <c r="O172" s="395">
        <v>2203.0493000000001</v>
      </c>
      <c r="P172" s="395">
        <v>4.3144677707459777E-5</v>
      </c>
      <c r="Q172" s="395">
        <v>2203.0493000000001</v>
      </c>
      <c r="R172" s="395">
        <v>4.3144677707459777E-5</v>
      </c>
      <c r="S172" s="396">
        <v>2203.0493000000001</v>
      </c>
      <c r="T172" s="395">
        <v>4.3144677707459777E-5</v>
      </c>
      <c r="U172" s="396">
        <v>2203.0493000000001</v>
      </c>
      <c r="V172" s="367">
        <v>1202.6027294340329</v>
      </c>
      <c r="W172" s="397">
        <v>12805.767200000002</v>
      </c>
      <c r="X172" s="389"/>
      <c r="Y172" s="364"/>
    </row>
    <row r="173" spans="1:25" s="19" customFormat="1" x14ac:dyDescent="0.25">
      <c r="A173" s="317"/>
      <c r="B173" s="330" t="s">
        <v>179</v>
      </c>
      <c r="C173" s="316" t="s">
        <v>256</v>
      </c>
      <c r="D173" s="394">
        <v>0</v>
      </c>
      <c r="E173" s="395">
        <v>0</v>
      </c>
      <c r="F173" s="395">
        <v>497.70178109000005</v>
      </c>
      <c r="G173" s="395">
        <v>364.38200000000001</v>
      </c>
      <c r="H173" s="395">
        <v>488.53639299570989</v>
      </c>
      <c r="I173" s="395">
        <v>1001.8172955200001</v>
      </c>
      <c r="J173" s="395">
        <v>184.33379380031639</v>
      </c>
      <c r="K173" s="395">
        <v>1232.6318772093666</v>
      </c>
      <c r="L173" s="395">
        <v>0</v>
      </c>
      <c r="M173" s="395">
        <v>2203.0493000000001</v>
      </c>
      <c r="N173" s="395">
        <v>0</v>
      </c>
      <c r="O173" s="395">
        <v>2203.0493000000001</v>
      </c>
      <c r="P173" s="395">
        <v>0</v>
      </c>
      <c r="Q173" s="395">
        <v>2203.0493000000001</v>
      </c>
      <c r="R173" s="395">
        <v>0</v>
      </c>
      <c r="S173" s="396">
        <v>2203.0493000000001</v>
      </c>
      <c r="T173" s="395">
        <v>4.3144677707459777E-5</v>
      </c>
      <c r="U173" s="396">
        <v>2203.0493000000001</v>
      </c>
      <c r="V173" s="367">
        <v>672.87022994070401</v>
      </c>
      <c r="W173" s="397">
        <v>11046.646372729369</v>
      </c>
      <c r="X173" s="389"/>
      <c r="Y173" s="364"/>
    </row>
    <row r="174" spans="1:25" s="19" customFormat="1" x14ac:dyDescent="0.25">
      <c r="A174" s="317"/>
      <c r="B174" s="315" t="s">
        <v>184</v>
      </c>
      <c r="C174" s="316" t="s">
        <v>256</v>
      </c>
      <c r="D174" s="394">
        <v>0</v>
      </c>
      <c r="E174" s="395">
        <v>351.85237942999998</v>
      </c>
      <c r="F174" s="395">
        <v>0</v>
      </c>
      <c r="G174" s="395">
        <v>0</v>
      </c>
      <c r="H174" s="395">
        <v>0</v>
      </c>
      <c r="I174" s="395">
        <v>0</v>
      </c>
      <c r="J174" s="395">
        <v>0</v>
      </c>
      <c r="K174" s="395">
        <v>0</v>
      </c>
      <c r="L174" s="395">
        <v>0</v>
      </c>
      <c r="M174" s="395">
        <v>0</v>
      </c>
      <c r="N174" s="395">
        <v>0</v>
      </c>
      <c r="O174" s="395">
        <v>0</v>
      </c>
      <c r="P174" s="395">
        <v>0</v>
      </c>
      <c r="Q174" s="395">
        <v>0</v>
      </c>
      <c r="R174" s="395">
        <v>0</v>
      </c>
      <c r="S174" s="395">
        <v>0</v>
      </c>
      <c r="T174" s="395">
        <v>0</v>
      </c>
      <c r="U174" s="395">
        <v>0</v>
      </c>
      <c r="V174" s="367">
        <v>0</v>
      </c>
      <c r="W174" s="397">
        <v>0</v>
      </c>
      <c r="X174" s="389"/>
      <c r="Y174" s="364"/>
    </row>
    <row r="175" spans="1:25" s="19" customFormat="1" x14ac:dyDescent="0.25">
      <c r="A175" s="317"/>
      <c r="B175" s="330" t="s">
        <v>179</v>
      </c>
      <c r="C175" s="316" t="s">
        <v>256</v>
      </c>
      <c r="D175" s="394">
        <v>0</v>
      </c>
      <c r="E175" s="395">
        <v>0</v>
      </c>
      <c r="F175" s="395">
        <v>0</v>
      </c>
      <c r="G175" s="395">
        <v>0</v>
      </c>
      <c r="H175" s="395">
        <v>0</v>
      </c>
      <c r="I175" s="395">
        <v>0</v>
      </c>
      <c r="J175" s="395">
        <v>0</v>
      </c>
      <c r="K175" s="395">
        <v>0</v>
      </c>
      <c r="L175" s="395">
        <v>0</v>
      </c>
      <c r="M175" s="395">
        <v>0</v>
      </c>
      <c r="N175" s="395">
        <v>0</v>
      </c>
      <c r="O175" s="395">
        <v>0</v>
      </c>
      <c r="P175" s="395">
        <v>0</v>
      </c>
      <c r="Q175" s="395">
        <v>0</v>
      </c>
      <c r="R175" s="395">
        <v>0</v>
      </c>
      <c r="S175" s="396">
        <v>0</v>
      </c>
      <c r="T175" s="395">
        <v>0</v>
      </c>
      <c r="U175" s="396">
        <v>0</v>
      </c>
      <c r="V175" s="367">
        <v>0</v>
      </c>
      <c r="W175" s="397">
        <v>0</v>
      </c>
      <c r="X175" s="389"/>
      <c r="Y175" s="364"/>
    </row>
    <row r="176" spans="1:25" s="19" customFormat="1" x14ac:dyDescent="0.25">
      <c r="A176" s="317" t="s">
        <v>198</v>
      </c>
      <c r="B176" s="315" t="s">
        <v>185</v>
      </c>
      <c r="C176" s="316" t="s">
        <v>256</v>
      </c>
      <c r="D176" s="394">
        <v>0</v>
      </c>
      <c r="E176" s="394">
        <v>0</v>
      </c>
      <c r="F176" s="394">
        <v>297.77800000000002</v>
      </c>
      <c r="G176" s="394">
        <v>297.77800000000002</v>
      </c>
      <c r="H176" s="395">
        <v>297.77800000000002</v>
      </c>
      <c r="I176" s="395">
        <v>297.77800000000002</v>
      </c>
      <c r="J176" s="395">
        <v>297.77800000000002</v>
      </c>
      <c r="K176" s="395">
        <v>299.81969999999995</v>
      </c>
      <c r="L176" s="395">
        <v>297.77800000000002</v>
      </c>
      <c r="M176" s="395">
        <v>299.81969999999995</v>
      </c>
      <c r="N176" s="395">
        <v>297.77800000000002</v>
      </c>
      <c r="O176" s="395">
        <v>299.81969999999995</v>
      </c>
      <c r="P176" s="395">
        <v>297.77800000000002</v>
      </c>
      <c r="Q176" s="395">
        <v>299.81969999999995</v>
      </c>
      <c r="R176" s="395">
        <v>297.77800000000002</v>
      </c>
      <c r="S176" s="396">
        <v>299.81969999999973</v>
      </c>
      <c r="T176" s="395">
        <v>297.77800000000002</v>
      </c>
      <c r="U176" s="396">
        <v>299.81969999999973</v>
      </c>
      <c r="V176" s="367">
        <v>2084.4459999999999</v>
      </c>
      <c r="W176" s="397">
        <v>1796.8764999999999</v>
      </c>
      <c r="X176" s="389"/>
      <c r="Y176" s="364"/>
    </row>
    <row r="177" spans="1:25" s="19" customFormat="1" x14ac:dyDescent="0.25">
      <c r="A177" s="317"/>
      <c r="B177" s="330" t="s">
        <v>179</v>
      </c>
      <c r="C177" s="316" t="s">
        <v>256</v>
      </c>
      <c r="D177" s="394">
        <v>0</v>
      </c>
      <c r="E177" s="395">
        <v>0</v>
      </c>
      <c r="F177" s="395">
        <v>297.77800000000002</v>
      </c>
      <c r="G177" s="395">
        <v>297.77800000000002</v>
      </c>
      <c r="H177" s="395">
        <v>297.77800000000002</v>
      </c>
      <c r="I177" s="395">
        <v>297.77800000000002</v>
      </c>
      <c r="J177" s="395">
        <v>0</v>
      </c>
      <c r="K177" s="395">
        <v>299.81969999999995</v>
      </c>
      <c r="L177" s="395">
        <v>0</v>
      </c>
      <c r="M177" s="395">
        <v>299.81969999999995</v>
      </c>
      <c r="N177" s="395">
        <v>0</v>
      </c>
      <c r="O177" s="395">
        <v>299.81969999999995</v>
      </c>
      <c r="P177" s="395">
        <v>0</v>
      </c>
      <c r="Q177" s="395">
        <v>299.81969999999995</v>
      </c>
      <c r="R177" s="395">
        <v>0</v>
      </c>
      <c r="S177" s="396">
        <v>299.81969999999973</v>
      </c>
      <c r="T177" s="395">
        <v>297.77800000000002</v>
      </c>
      <c r="U177" s="396">
        <v>299.81969999999973</v>
      </c>
      <c r="V177" s="367">
        <v>595.55600000000004</v>
      </c>
      <c r="W177" s="397">
        <v>1796.8764999999999</v>
      </c>
      <c r="X177" s="389"/>
      <c r="Y177" s="364"/>
    </row>
    <row r="178" spans="1:25" s="19" customFormat="1" x14ac:dyDescent="0.25">
      <c r="A178" s="317" t="s">
        <v>199</v>
      </c>
      <c r="B178" s="315" t="s">
        <v>186</v>
      </c>
      <c r="C178" s="316" t="s">
        <v>256</v>
      </c>
      <c r="D178" s="394">
        <v>0</v>
      </c>
      <c r="E178" s="395">
        <v>76.205524940000004</v>
      </c>
      <c r="F178" s="395">
        <v>76.399601984660862</v>
      </c>
      <c r="G178" s="395">
        <v>258.28899999999999</v>
      </c>
      <c r="H178" s="395">
        <v>493.38433194005177</v>
      </c>
      <c r="I178" s="395">
        <v>521.94399999999996</v>
      </c>
      <c r="J178" s="395">
        <v>743.43719773865689</v>
      </c>
      <c r="K178" s="395">
        <v>813.50826301786367</v>
      </c>
      <c r="L178" s="395">
        <v>1013.4615115701298</v>
      </c>
      <c r="M178" s="395">
        <v>1120.9833390581416</v>
      </c>
      <c r="N178" s="395">
        <v>1301.9494427705667</v>
      </c>
      <c r="O178" s="395">
        <v>1442.5072483509789</v>
      </c>
      <c r="P178" s="395">
        <v>1608.5750416349326</v>
      </c>
      <c r="Q178" s="395">
        <v>1773.2835038100104</v>
      </c>
      <c r="R178" s="395">
        <v>1934.4786504538674</v>
      </c>
      <c r="S178" s="396">
        <v>2113.5816400754211</v>
      </c>
      <c r="T178" s="395">
        <v>2371.4972806651372</v>
      </c>
      <c r="U178" s="396">
        <v>2463.7990364856237</v>
      </c>
      <c r="V178" s="367">
        <v>9466.7834567733426</v>
      </c>
      <c r="W178" s="397">
        <v>7785.8079943124158</v>
      </c>
      <c r="X178" s="389"/>
      <c r="Y178" s="364"/>
    </row>
    <row r="179" spans="1:25" s="19" customFormat="1" x14ac:dyDescent="0.25">
      <c r="A179" s="317"/>
      <c r="B179" s="330" t="s">
        <v>179</v>
      </c>
      <c r="C179" s="316" t="s">
        <v>256</v>
      </c>
      <c r="D179" s="394">
        <v>0</v>
      </c>
      <c r="E179" s="395">
        <v>0</v>
      </c>
      <c r="F179" s="395">
        <v>0</v>
      </c>
      <c r="G179" s="395">
        <v>238.66880938999998</v>
      </c>
      <c r="H179" s="395">
        <v>455.90579186807292</v>
      </c>
      <c r="I179" s="395">
        <v>482.29600582391873</v>
      </c>
      <c r="J179" s="395">
        <v>686.96410160914024</v>
      </c>
      <c r="K179" s="395">
        <v>751.71223028911311</v>
      </c>
      <c r="L179" s="395">
        <v>936.47678503162194</v>
      </c>
      <c r="M179" s="395">
        <v>1035.8307643911774</v>
      </c>
      <c r="N179" s="395">
        <v>1203.0505495473101</v>
      </c>
      <c r="O179" s="395">
        <v>1332.9309487816656</v>
      </c>
      <c r="P179" s="395">
        <v>1486.3842052951504</v>
      </c>
      <c r="Q179" s="395">
        <v>1638.5806490015268</v>
      </c>
      <c r="R179" s="395">
        <v>1787.5314717010735</v>
      </c>
      <c r="S179" s="396">
        <v>1953.0289251952295</v>
      </c>
      <c r="T179" s="395">
        <v>2191.3532223515945</v>
      </c>
      <c r="U179" s="396">
        <v>2276.6429708165201</v>
      </c>
      <c r="V179" s="367">
        <v>8747.6661274039634</v>
      </c>
      <c r="W179" s="397">
        <v>7194.3795234826302</v>
      </c>
      <c r="X179" s="389"/>
      <c r="Y179" s="364"/>
    </row>
    <row r="180" spans="1:25" s="19" customFormat="1" x14ac:dyDescent="0.25">
      <c r="A180" s="317" t="s">
        <v>200</v>
      </c>
      <c r="B180" s="315" t="s">
        <v>187</v>
      </c>
      <c r="C180" s="316" t="s">
        <v>256</v>
      </c>
      <c r="D180" s="394">
        <v>0</v>
      </c>
      <c r="E180" s="395">
        <v>0.73209546999999997</v>
      </c>
      <c r="F180" s="395">
        <v>2.2389300000000003</v>
      </c>
      <c r="G180" s="395">
        <v>12.721</v>
      </c>
      <c r="H180" s="395">
        <v>30.330507532562383</v>
      </c>
      <c r="I180" s="395">
        <v>4.3601999999999972</v>
      </c>
      <c r="J180" s="395">
        <v>49.3609579593288</v>
      </c>
      <c r="K180" s="395">
        <v>4.3601999999999972</v>
      </c>
      <c r="L180" s="395">
        <v>69.773399696086997</v>
      </c>
      <c r="M180" s="395">
        <v>4.3601999999999972</v>
      </c>
      <c r="N180" s="395">
        <v>91.668192951768575</v>
      </c>
      <c r="O180" s="395">
        <v>4.3601999999999972</v>
      </c>
      <c r="P180" s="395">
        <v>115.15298609367775</v>
      </c>
      <c r="Q180" s="395">
        <v>4.3601999999999972</v>
      </c>
      <c r="R180" s="395">
        <v>115.15298609367775</v>
      </c>
      <c r="S180" s="396">
        <v>4.3601999999999972</v>
      </c>
      <c r="T180" s="395">
        <v>115.15298609367775</v>
      </c>
      <c r="U180" s="396">
        <v>4.3601999999999972</v>
      </c>
      <c r="V180" s="367">
        <v>586.59201642078006</v>
      </c>
      <c r="W180" s="397">
        <v>26.161199999999987</v>
      </c>
      <c r="X180" s="389"/>
      <c r="Y180" s="364"/>
    </row>
    <row r="181" spans="1:25" s="19" customFormat="1" x14ac:dyDescent="0.25">
      <c r="A181" s="317"/>
      <c r="B181" s="330" t="s">
        <v>179</v>
      </c>
      <c r="C181" s="316" t="s">
        <v>256</v>
      </c>
      <c r="D181" s="394">
        <v>0</v>
      </c>
      <c r="E181" s="395">
        <v>0</v>
      </c>
      <c r="F181" s="395">
        <v>0</v>
      </c>
      <c r="G181" s="395">
        <v>11.473049030000002</v>
      </c>
      <c r="H181" s="395">
        <v>0</v>
      </c>
      <c r="I181" s="395">
        <v>0</v>
      </c>
      <c r="J181" s="395">
        <v>0</v>
      </c>
      <c r="K181" s="395">
        <v>0</v>
      </c>
      <c r="L181" s="395">
        <v>0</v>
      </c>
      <c r="M181" s="395">
        <v>0</v>
      </c>
      <c r="N181" s="395">
        <v>0</v>
      </c>
      <c r="O181" s="395">
        <v>0</v>
      </c>
      <c r="P181" s="395">
        <v>0</v>
      </c>
      <c r="Q181" s="395">
        <v>0</v>
      </c>
      <c r="R181" s="395">
        <v>0</v>
      </c>
      <c r="S181" s="396">
        <v>0</v>
      </c>
      <c r="T181" s="395">
        <v>0</v>
      </c>
      <c r="U181" s="396">
        <v>0</v>
      </c>
      <c r="V181" s="367">
        <v>0</v>
      </c>
      <c r="W181" s="397">
        <v>0</v>
      </c>
      <c r="X181" s="389"/>
      <c r="Y181" s="364"/>
    </row>
    <row r="182" spans="1:25" s="19" customFormat="1" x14ac:dyDescent="0.25">
      <c r="A182" s="317" t="s">
        <v>201</v>
      </c>
      <c r="B182" s="315" t="s">
        <v>188</v>
      </c>
      <c r="C182" s="316" t="s">
        <v>256</v>
      </c>
      <c r="D182" s="394">
        <v>0</v>
      </c>
      <c r="E182" s="395">
        <v>0</v>
      </c>
      <c r="F182" s="395">
        <v>0</v>
      </c>
      <c r="G182" s="395">
        <v>0</v>
      </c>
      <c r="H182" s="395">
        <v>0</v>
      </c>
      <c r="I182" s="395">
        <v>0</v>
      </c>
      <c r="J182" s="395">
        <v>0</v>
      </c>
      <c r="K182" s="395">
        <v>0</v>
      </c>
      <c r="L182" s="395">
        <v>0</v>
      </c>
      <c r="M182" s="395">
        <v>0</v>
      </c>
      <c r="N182" s="395">
        <v>0</v>
      </c>
      <c r="O182" s="395">
        <v>0</v>
      </c>
      <c r="P182" s="395">
        <v>0</v>
      </c>
      <c r="Q182" s="395">
        <v>0</v>
      </c>
      <c r="R182" s="395">
        <v>0</v>
      </c>
      <c r="S182" s="396">
        <v>0</v>
      </c>
      <c r="T182" s="395">
        <v>0</v>
      </c>
      <c r="U182" s="396">
        <v>0</v>
      </c>
      <c r="V182" s="367">
        <v>0</v>
      </c>
      <c r="W182" s="397">
        <v>0</v>
      </c>
      <c r="X182" s="389"/>
      <c r="Y182" s="364"/>
    </row>
    <row r="183" spans="1:25" s="19" customFormat="1" x14ac:dyDescent="0.25">
      <c r="A183" s="317"/>
      <c r="B183" s="330" t="s">
        <v>179</v>
      </c>
      <c r="C183" s="316" t="s">
        <v>256</v>
      </c>
      <c r="D183" s="394">
        <v>0</v>
      </c>
      <c r="E183" s="395">
        <v>0</v>
      </c>
      <c r="F183" s="395">
        <v>0</v>
      </c>
      <c r="G183" s="395">
        <v>0</v>
      </c>
      <c r="H183" s="395">
        <v>0</v>
      </c>
      <c r="I183" s="395">
        <v>0</v>
      </c>
      <c r="J183" s="395">
        <v>0</v>
      </c>
      <c r="K183" s="395">
        <v>0</v>
      </c>
      <c r="L183" s="395">
        <v>0</v>
      </c>
      <c r="M183" s="395">
        <v>0</v>
      </c>
      <c r="N183" s="395">
        <v>0</v>
      </c>
      <c r="O183" s="395">
        <v>0</v>
      </c>
      <c r="P183" s="395">
        <v>0</v>
      </c>
      <c r="Q183" s="395">
        <v>0</v>
      </c>
      <c r="R183" s="395">
        <v>0</v>
      </c>
      <c r="S183" s="396">
        <v>0</v>
      </c>
      <c r="T183" s="395">
        <v>0</v>
      </c>
      <c r="U183" s="396">
        <v>0</v>
      </c>
      <c r="V183" s="367">
        <v>0</v>
      </c>
      <c r="W183" s="397">
        <v>0</v>
      </c>
      <c r="X183" s="389"/>
      <c r="Y183" s="364"/>
    </row>
    <row r="184" spans="1:25" s="19" customFormat="1" x14ac:dyDescent="0.25">
      <c r="A184" s="317" t="s">
        <v>202</v>
      </c>
      <c r="B184" s="315" t="s">
        <v>189</v>
      </c>
      <c r="C184" s="316" t="s">
        <v>256</v>
      </c>
      <c r="D184" s="394">
        <v>13.726000000000001</v>
      </c>
      <c r="E184" s="395">
        <v>33.67</v>
      </c>
      <c r="F184" s="395">
        <v>39.684285180896111</v>
      </c>
      <c r="G184" s="395">
        <v>47.877000000000002</v>
      </c>
      <c r="H184" s="395">
        <v>56.941381218474937</v>
      </c>
      <c r="I184" s="395">
        <v>35.072000000000003</v>
      </c>
      <c r="J184" s="395">
        <v>56.941381218474937</v>
      </c>
      <c r="K184" s="395">
        <v>38.759889778357234</v>
      </c>
      <c r="L184" s="395">
        <v>56.941381218474937</v>
      </c>
      <c r="M184" s="395">
        <v>30.728187945585116</v>
      </c>
      <c r="N184" s="395">
        <v>56.941381218474937</v>
      </c>
      <c r="O184" s="395">
        <v>31.292593891383497</v>
      </c>
      <c r="P184" s="395">
        <v>56.941381218474937</v>
      </c>
      <c r="Q184" s="395">
        <v>31.939595915022075</v>
      </c>
      <c r="R184" s="395">
        <v>56.941381218474937</v>
      </c>
      <c r="S184" s="396">
        <v>32.747459855356716</v>
      </c>
      <c r="T184" s="395">
        <v>56.941381218474937</v>
      </c>
      <c r="U184" s="396">
        <v>32.747459855356716</v>
      </c>
      <c r="V184" s="367">
        <v>398.58966852932457</v>
      </c>
      <c r="W184" s="397">
        <v>200.53972738570462</v>
      </c>
      <c r="X184" s="389"/>
      <c r="Y184" s="364"/>
    </row>
    <row r="185" spans="1:25" s="19" customFormat="1" x14ac:dyDescent="0.25">
      <c r="A185" s="317"/>
      <c r="B185" s="330" t="s">
        <v>179</v>
      </c>
      <c r="C185" s="316" t="s">
        <v>256</v>
      </c>
      <c r="D185" s="394">
        <v>0</v>
      </c>
      <c r="E185" s="395">
        <v>0</v>
      </c>
      <c r="F185" s="395">
        <v>0</v>
      </c>
      <c r="G185" s="395">
        <v>0</v>
      </c>
      <c r="H185" s="395">
        <v>0</v>
      </c>
      <c r="I185" s="395">
        <v>0</v>
      </c>
      <c r="J185" s="395">
        <v>0</v>
      </c>
      <c r="K185" s="395">
        <v>0</v>
      </c>
      <c r="L185" s="395">
        <v>0</v>
      </c>
      <c r="M185" s="395">
        <v>0</v>
      </c>
      <c r="N185" s="395">
        <v>0</v>
      </c>
      <c r="O185" s="395">
        <v>0</v>
      </c>
      <c r="P185" s="395">
        <v>0</v>
      </c>
      <c r="Q185" s="395">
        <v>0</v>
      </c>
      <c r="R185" s="395">
        <v>0</v>
      </c>
      <c r="S185" s="396">
        <v>0</v>
      </c>
      <c r="T185" s="395">
        <v>0</v>
      </c>
      <c r="U185" s="396">
        <v>0</v>
      </c>
      <c r="V185" s="367">
        <v>0</v>
      </c>
      <c r="W185" s="397">
        <v>0</v>
      </c>
      <c r="X185" s="389"/>
      <c r="Y185" s="364"/>
    </row>
    <row r="186" spans="1:25" s="19" customFormat="1" x14ac:dyDescent="0.25">
      <c r="A186" s="317" t="s">
        <v>203</v>
      </c>
      <c r="B186" s="315" t="s">
        <v>190</v>
      </c>
      <c r="C186" s="316" t="s">
        <v>256</v>
      </c>
      <c r="D186" s="394">
        <v>9.5269999999999992</v>
      </c>
      <c r="E186" s="395">
        <v>10.962</v>
      </c>
      <c r="F186" s="395">
        <v>11.613907529072451</v>
      </c>
      <c r="G186" s="395">
        <v>33.633000000000003</v>
      </c>
      <c r="H186" s="395">
        <v>20.116871030204727</v>
      </c>
      <c r="I186" s="395">
        <v>16.827999999999999</v>
      </c>
      <c r="J186" s="395">
        <v>20.116871030204727</v>
      </c>
      <c r="K186" s="395">
        <v>10.74376749666129</v>
      </c>
      <c r="L186" s="395">
        <v>20.116871030204727</v>
      </c>
      <c r="M186" s="395">
        <v>10.743767496661283</v>
      </c>
      <c r="N186" s="395">
        <v>20.116871030204727</v>
      </c>
      <c r="O186" s="395">
        <v>10.743767496661283</v>
      </c>
      <c r="P186" s="395">
        <v>20.116871030204727</v>
      </c>
      <c r="Q186" s="395">
        <v>10.743767496661283</v>
      </c>
      <c r="R186" s="395">
        <v>20.116871030204727</v>
      </c>
      <c r="S186" s="396">
        <v>10.743767496661283</v>
      </c>
      <c r="T186" s="395">
        <v>20.116871030204727</v>
      </c>
      <c r="U186" s="396">
        <v>10.743767496661283</v>
      </c>
      <c r="V186" s="367">
        <v>140.81809721143307</v>
      </c>
      <c r="W186" s="397">
        <v>70.546837483306419</v>
      </c>
      <c r="X186" s="389"/>
      <c r="Y186" s="364"/>
    </row>
    <row r="187" spans="1:25" s="19" customFormat="1" x14ac:dyDescent="0.25">
      <c r="A187" s="339"/>
      <c r="B187" s="330" t="s">
        <v>179</v>
      </c>
      <c r="C187" s="316" t="s">
        <v>256</v>
      </c>
      <c r="D187" s="399">
        <v>0</v>
      </c>
      <c r="E187" s="400">
        <v>0</v>
      </c>
      <c r="F187" s="400">
        <v>0</v>
      </c>
      <c r="G187" s="400">
        <v>0</v>
      </c>
      <c r="H187" s="400">
        <v>0</v>
      </c>
      <c r="I187" s="400">
        <v>0</v>
      </c>
      <c r="J187" s="400">
        <v>0</v>
      </c>
      <c r="K187" s="400">
        <v>0</v>
      </c>
      <c r="L187" s="400">
        <v>0</v>
      </c>
      <c r="M187" s="400">
        <v>0</v>
      </c>
      <c r="N187" s="400">
        <v>0</v>
      </c>
      <c r="O187" s="400">
        <v>0</v>
      </c>
      <c r="P187" s="400">
        <v>0</v>
      </c>
      <c r="Q187" s="400">
        <v>0</v>
      </c>
      <c r="R187" s="400">
        <v>0</v>
      </c>
      <c r="S187" s="401">
        <v>0</v>
      </c>
      <c r="T187" s="400">
        <v>0</v>
      </c>
      <c r="U187" s="401">
        <v>0</v>
      </c>
      <c r="V187" s="367">
        <v>0</v>
      </c>
      <c r="W187" s="402">
        <v>0</v>
      </c>
      <c r="X187" s="389"/>
      <c r="Y187" s="364"/>
    </row>
    <row r="188" spans="1:25" s="19" customFormat="1" x14ac:dyDescent="0.25">
      <c r="A188" s="339" t="s">
        <v>204</v>
      </c>
      <c r="B188" s="340" t="s">
        <v>191</v>
      </c>
      <c r="C188" s="316" t="s">
        <v>256</v>
      </c>
      <c r="D188" s="399">
        <v>0</v>
      </c>
      <c r="E188" s="400">
        <v>0</v>
      </c>
      <c r="F188" s="400">
        <v>26.009139090000001</v>
      </c>
      <c r="G188" s="400">
        <v>14.07</v>
      </c>
      <c r="H188" s="400">
        <v>14.2811</v>
      </c>
      <c r="I188" s="400">
        <v>22.119</v>
      </c>
      <c r="J188" s="400">
        <v>12.2889</v>
      </c>
      <c r="K188" s="400">
        <v>22.119</v>
      </c>
      <c r="L188" s="400">
        <v>12.2889</v>
      </c>
      <c r="M188" s="400">
        <v>22.119</v>
      </c>
      <c r="N188" s="400">
        <v>12.2889</v>
      </c>
      <c r="O188" s="400">
        <v>22.119</v>
      </c>
      <c r="P188" s="400">
        <v>12.2889</v>
      </c>
      <c r="Q188" s="400">
        <v>22.119</v>
      </c>
      <c r="R188" s="400">
        <v>12.2889</v>
      </c>
      <c r="S188" s="401">
        <v>22.119</v>
      </c>
      <c r="T188" s="400">
        <v>21.1706</v>
      </c>
      <c r="U188" s="401">
        <v>22.119</v>
      </c>
      <c r="V188" s="367">
        <v>96.896199999999993</v>
      </c>
      <c r="W188" s="402">
        <v>132.714</v>
      </c>
      <c r="X188" s="389"/>
      <c r="Y188" s="364"/>
    </row>
    <row r="189" spans="1:25" s="19" customFormat="1" x14ac:dyDescent="0.25">
      <c r="A189" s="339"/>
      <c r="B189" s="330" t="s">
        <v>179</v>
      </c>
      <c r="C189" s="316" t="s">
        <v>256</v>
      </c>
      <c r="D189" s="399">
        <v>0</v>
      </c>
      <c r="E189" s="400">
        <v>0</v>
      </c>
      <c r="F189" s="400">
        <v>0</v>
      </c>
      <c r="G189" s="400">
        <v>0</v>
      </c>
      <c r="H189" s="400">
        <v>0</v>
      </c>
      <c r="I189" s="400">
        <v>0</v>
      </c>
      <c r="J189" s="400">
        <v>0</v>
      </c>
      <c r="K189" s="400">
        <v>0</v>
      </c>
      <c r="L189" s="400">
        <v>0</v>
      </c>
      <c r="M189" s="400">
        <v>0</v>
      </c>
      <c r="N189" s="400">
        <v>0</v>
      </c>
      <c r="O189" s="400">
        <v>0</v>
      </c>
      <c r="P189" s="400">
        <v>0</v>
      </c>
      <c r="Q189" s="400">
        <v>0</v>
      </c>
      <c r="R189" s="400">
        <v>0</v>
      </c>
      <c r="S189" s="401">
        <v>0</v>
      </c>
      <c r="T189" s="400">
        <v>0</v>
      </c>
      <c r="U189" s="401">
        <v>0</v>
      </c>
      <c r="V189" s="367">
        <v>0</v>
      </c>
      <c r="W189" s="402">
        <v>0</v>
      </c>
      <c r="X189" s="389"/>
      <c r="Y189" s="364"/>
    </row>
    <row r="190" spans="1:25" s="19" customFormat="1" ht="25.5" x14ac:dyDescent="0.25">
      <c r="A190" s="317" t="s">
        <v>205</v>
      </c>
      <c r="B190" s="315" t="s">
        <v>206</v>
      </c>
      <c r="C190" s="316" t="s">
        <v>256</v>
      </c>
      <c r="D190" s="399">
        <v>0</v>
      </c>
      <c r="E190" s="400">
        <v>0</v>
      </c>
      <c r="F190" s="400">
        <v>115.50251683708798</v>
      </c>
      <c r="G190" s="400">
        <v>304.80500000000001</v>
      </c>
      <c r="H190" s="400">
        <v>306.17717945633996</v>
      </c>
      <c r="I190" s="400">
        <v>339.572</v>
      </c>
      <c r="J190" s="400">
        <v>370.65134105633996</v>
      </c>
      <c r="K190" s="400">
        <v>233.27873695919982</v>
      </c>
      <c r="L190" s="400">
        <v>313.00838349634</v>
      </c>
      <c r="M190" s="400">
        <v>34.609495998859977</v>
      </c>
      <c r="N190" s="400">
        <v>357.09632517634009</v>
      </c>
      <c r="O190" s="400">
        <v>59.927579538859973</v>
      </c>
      <c r="P190" s="400">
        <v>346.26986785994006</v>
      </c>
      <c r="Q190" s="400">
        <v>38.955989378859954</v>
      </c>
      <c r="R190" s="400">
        <v>346.24411409893986</v>
      </c>
      <c r="S190" s="401">
        <v>27.155989378859953</v>
      </c>
      <c r="T190" s="400">
        <v>346.24411409893986</v>
      </c>
      <c r="U190" s="401">
        <v>27.155989378859953</v>
      </c>
      <c r="V190" s="367">
        <v>2385.69132524318</v>
      </c>
      <c r="W190" s="402">
        <v>733.49979125463972</v>
      </c>
      <c r="X190" s="389"/>
      <c r="Y190" s="364"/>
    </row>
    <row r="191" spans="1:25" s="19" customFormat="1" x14ac:dyDescent="0.25">
      <c r="A191" s="341"/>
      <c r="B191" s="330" t="s">
        <v>179</v>
      </c>
      <c r="C191" s="316" t="s">
        <v>256</v>
      </c>
      <c r="D191" s="399">
        <v>0</v>
      </c>
      <c r="E191" s="400">
        <v>0</v>
      </c>
      <c r="F191" s="400">
        <v>166.471</v>
      </c>
      <c r="G191" s="400">
        <v>166.471</v>
      </c>
      <c r="H191" s="400">
        <v>167.22042368490142</v>
      </c>
      <c r="I191" s="400">
        <v>227.76670000000001</v>
      </c>
      <c r="J191" s="400">
        <v>202.43335705447737</v>
      </c>
      <c r="K191" s="400">
        <v>156.47087538832702</v>
      </c>
      <c r="L191" s="400">
        <v>170.95132497504707</v>
      </c>
      <c r="M191" s="400">
        <v>23.21419519961464</v>
      </c>
      <c r="N191" s="400">
        <v>195.03020734053086</v>
      </c>
      <c r="O191" s="400">
        <v>40.196208846882719</v>
      </c>
      <c r="P191" s="400">
        <v>189.11727554506024</v>
      </c>
      <c r="Q191" s="400">
        <v>26.129590031150926</v>
      </c>
      <c r="R191" s="400">
        <v>189.10320998069136</v>
      </c>
      <c r="S191" s="401">
        <v>18.214782390945018</v>
      </c>
      <c r="T191" s="400">
        <v>189.10320998069136</v>
      </c>
      <c r="U191" s="401">
        <v>18.214782390945018</v>
      </c>
      <c r="V191" s="367">
        <v>1302.9590085613997</v>
      </c>
      <c r="W191" s="402">
        <v>491.99235185692038</v>
      </c>
      <c r="X191" s="389"/>
      <c r="Y191" s="364"/>
    </row>
    <row r="192" spans="1:25" s="19" customFormat="1" ht="16.5" thickBot="1" x14ac:dyDescent="0.3">
      <c r="A192" s="342">
        <v>9</v>
      </c>
      <c r="B192" s="343" t="s">
        <v>197</v>
      </c>
      <c r="C192" s="344" t="s">
        <v>64</v>
      </c>
      <c r="D192" s="345">
        <v>0.95999760702267256</v>
      </c>
      <c r="E192" s="345">
        <v>0.85267849164707155</v>
      </c>
      <c r="F192" s="345">
        <v>0.83382345794065582</v>
      </c>
      <c r="G192" s="345">
        <v>1.4730908331962016</v>
      </c>
      <c r="H192" s="346">
        <v>0.90299651580464679</v>
      </c>
      <c r="I192" s="346">
        <v>0.78986290697901651</v>
      </c>
      <c r="J192" s="346">
        <v>0.89893587933322816</v>
      </c>
      <c r="K192" s="346">
        <v>0.74586295011247461</v>
      </c>
      <c r="L192" s="346">
        <v>0.89993587933322816</v>
      </c>
      <c r="M192" s="346">
        <v>0.92012424119736969</v>
      </c>
      <c r="N192" s="346">
        <v>0.90093587933322816</v>
      </c>
      <c r="O192" s="346">
        <v>0.9301576597774408</v>
      </c>
      <c r="P192" s="346">
        <v>0.90193587933322816</v>
      </c>
      <c r="Q192" s="346">
        <v>0.9400363670306191</v>
      </c>
      <c r="R192" s="346">
        <v>0.90293587933322816</v>
      </c>
      <c r="S192" s="173">
        <v>0.94987118385279812</v>
      </c>
      <c r="T192" s="346">
        <v>1</v>
      </c>
      <c r="U192" s="173">
        <v>0.95973514764476942</v>
      </c>
      <c r="V192" s="411"/>
      <c r="W192" s="412"/>
      <c r="Y192" s="364"/>
    </row>
    <row r="193" spans="1:25" s="8" customFormat="1" ht="15.6" customHeight="1" thickBot="1" x14ac:dyDescent="0.3">
      <c r="A193" s="347"/>
      <c r="B193" s="348" t="s">
        <v>65</v>
      </c>
      <c r="C193" s="336"/>
      <c r="D193" s="349"/>
      <c r="E193" s="350"/>
      <c r="F193" s="350"/>
      <c r="G193" s="350"/>
      <c r="H193" s="350"/>
      <c r="I193" s="350"/>
      <c r="J193" s="350"/>
      <c r="K193" s="350"/>
      <c r="L193" s="350"/>
      <c r="M193" s="350"/>
      <c r="N193" s="350"/>
      <c r="O193" s="350"/>
      <c r="P193" s="350"/>
      <c r="Q193" s="350"/>
      <c r="R193" s="350"/>
      <c r="S193" s="177"/>
      <c r="T193" s="350"/>
      <c r="U193" s="177"/>
      <c r="V193" s="178"/>
      <c r="W193" s="179"/>
      <c r="Y193" s="364"/>
    </row>
    <row r="194" spans="1:25" s="8" customFormat="1" ht="15.6" customHeight="1" x14ac:dyDescent="0.25">
      <c r="A194" s="351">
        <v>1</v>
      </c>
      <c r="B194" s="312" t="s">
        <v>70</v>
      </c>
      <c r="C194" s="352"/>
      <c r="D194" s="353"/>
      <c r="E194" s="354"/>
      <c r="F194" s="354"/>
      <c r="G194" s="354"/>
      <c r="H194" s="354"/>
      <c r="I194" s="354"/>
      <c r="J194" s="354"/>
      <c r="K194" s="354"/>
      <c r="L194" s="354"/>
      <c r="M194" s="354"/>
      <c r="N194" s="354"/>
      <c r="O194" s="354"/>
      <c r="P194" s="354"/>
      <c r="Q194" s="354"/>
      <c r="R194" s="354"/>
      <c r="S194" s="181"/>
      <c r="T194" s="354"/>
      <c r="U194" s="181"/>
      <c r="V194" s="405"/>
      <c r="W194" s="406"/>
      <c r="Y194" s="364"/>
    </row>
    <row r="195" spans="1:25" s="194" customFormat="1" ht="25.5" x14ac:dyDescent="0.25">
      <c r="A195" s="329"/>
      <c r="B195" s="319" t="s">
        <v>192</v>
      </c>
      <c r="C195" s="320" t="s">
        <v>72</v>
      </c>
      <c r="D195" s="251">
        <v>321928.61699999997</v>
      </c>
      <c r="E195" s="251">
        <v>1588527.8160000001</v>
      </c>
      <c r="F195" s="251">
        <v>1838782.8674280001</v>
      </c>
      <c r="G195" s="251">
        <v>1547268.5381120001</v>
      </c>
      <c r="H195" s="355">
        <v>1794992.0392844423</v>
      </c>
      <c r="I195" s="355">
        <v>1734189.57</v>
      </c>
      <c r="J195" s="355">
        <v>1817376.9690358669</v>
      </c>
      <c r="K195" s="355">
        <v>1793819.9239999999</v>
      </c>
      <c r="L195" s="355">
        <v>1838356.4542223457</v>
      </c>
      <c r="M195" s="355">
        <v>1817832.7959999999</v>
      </c>
      <c r="N195" s="355">
        <v>1855592.7142841166</v>
      </c>
      <c r="O195" s="355">
        <v>1839023.216</v>
      </c>
      <c r="P195" s="355">
        <v>1872955.3773260091</v>
      </c>
      <c r="Q195" s="355">
        <v>1860510.135</v>
      </c>
      <c r="R195" s="355">
        <v>1895861.9261328769</v>
      </c>
      <c r="S195" s="197">
        <v>1888392.1</v>
      </c>
      <c r="T195" s="355">
        <v>1915450.04</v>
      </c>
      <c r="U195" s="197">
        <v>1917709.8669420129</v>
      </c>
      <c r="V195" s="404">
        <v>12990585.520285659</v>
      </c>
      <c r="W195" s="199">
        <v>10933767.741</v>
      </c>
      <c r="Y195" s="364"/>
    </row>
    <row r="196" spans="1:25" x14ac:dyDescent="0.25">
      <c r="A196" s="317"/>
      <c r="B196" s="315" t="s">
        <v>193</v>
      </c>
      <c r="C196" s="316" t="s">
        <v>72</v>
      </c>
      <c r="D196" s="250"/>
      <c r="E196" s="356"/>
      <c r="F196" s="356"/>
      <c r="G196" s="356"/>
      <c r="H196" s="356"/>
      <c r="I196" s="356"/>
      <c r="J196" s="356"/>
      <c r="K196" s="356"/>
      <c r="L196" s="356"/>
      <c r="M196" s="356"/>
      <c r="N196" s="356"/>
      <c r="O196" s="356"/>
      <c r="P196" s="356"/>
      <c r="Q196" s="356"/>
      <c r="R196" s="356"/>
      <c r="S196" s="185"/>
      <c r="T196" s="356"/>
      <c r="U196" s="185"/>
      <c r="V196" s="404">
        <v>0</v>
      </c>
      <c r="W196" s="187">
        <v>0</v>
      </c>
      <c r="Y196" s="364"/>
    </row>
    <row r="197" spans="1:25" x14ac:dyDescent="0.25">
      <c r="A197" s="317"/>
      <c r="B197" s="315" t="s">
        <v>77</v>
      </c>
      <c r="C197" s="316" t="s">
        <v>72</v>
      </c>
      <c r="D197" s="250">
        <v>372114.10399999993</v>
      </c>
      <c r="E197" s="250">
        <v>944804.18399999989</v>
      </c>
      <c r="F197" s="250">
        <v>789743.37457200023</v>
      </c>
      <c r="G197" s="250">
        <v>1045165.8254894492</v>
      </c>
      <c r="H197" s="356">
        <v>846676.9607155578</v>
      </c>
      <c r="I197" s="356">
        <v>893285.37013399997</v>
      </c>
      <c r="J197" s="356">
        <v>837500.2485401826</v>
      </c>
      <c r="K197" s="356">
        <v>826620.07599999988</v>
      </c>
      <c r="L197" s="356">
        <v>829795.14944158331</v>
      </c>
      <c r="M197" s="356">
        <v>820531.20433999971</v>
      </c>
      <c r="N197" s="356">
        <v>825899.64739813306</v>
      </c>
      <c r="O197" s="356">
        <v>818524.78407340008</v>
      </c>
      <c r="P197" s="356">
        <v>821944.44616465142</v>
      </c>
      <c r="Q197" s="356">
        <v>816482.8645941338</v>
      </c>
      <c r="R197" s="356">
        <v>812512.39647523582</v>
      </c>
      <c r="S197" s="185">
        <v>809310.90033007518</v>
      </c>
      <c r="T197" s="356">
        <v>809229.96</v>
      </c>
      <c r="U197" s="185">
        <v>806970.13305798708</v>
      </c>
      <c r="V197" s="404">
        <v>5783558.8087353436</v>
      </c>
      <c r="W197" s="187">
        <v>4984755.1994716087</v>
      </c>
      <c r="Y197" s="364"/>
    </row>
    <row r="198" spans="1:25" s="194" customFormat="1" x14ac:dyDescent="0.25">
      <c r="A198" s="329"/>
      <c r="B198" s="319" t="s">
        <v>194</v>
      </c>
      <c r="C198" s="320" t="s">
        <v>73</v>
      </c>
      <c r="D198" s="251">
        <v>0</v>
      </c>
      <c r="E198" s="251">
        <v>256</v>
      </c>
      <c r="F198" s="251">
        <v>269</v>
      </c>
      <c r="G198" s="251">
        <v>269</v>
      </c>
      <c r="H198" s="355">
        <v>269</v>
      </c>
      <c r="I198" s="356">
        <v>269</v>
      </c>
      <c r="J198" s="355">
        <v>271.60000000000002</v>
      </c>
      <c r="K198" s="356">
        <v>269</v>
      </c>
      <c r="L198" s="355">
        <v>274.2</v>
      </c>
      <c r="M198" s="356">
        <v>269</v>
      </c>
      <c r="N198" s="355">
        <v>275.7</v>
      </c>
      <c r="O198" s="356">
        <v>269</v>
      </c>
      <c r="P198" s="355">
        <v>275.7</v>
      </c>
      <c r="Q198" s="356">
        <v>269</v>
      </c>
      <c r="R198" s="355">
        <v>275.7</v>
      </c>
      <c r="S198" s="185">
        <v>269</v>
      </c>
      <c r="T198" s="355">
        <v>269</v>
      </c>
      <c r="U198" s="185">
        <v>269</v>
      </c>
      <c r="V198" s="404">
        <v>1910.9</v>
      </c>
      <c r="W198" s="199">
        <v>269</v>
      </c>
      <c r="Y198" s="364"/>
    </row>
    <row r="199" spans="1:25" x14ac:dyDescent="0.25">
      <c r="A199" s="317"/>
      <c r="B199" s="315" t="s">
        <v>195</v>
      </c>
      <c r="C199" s="316" t="s">
        <v>73</v>
      </c>
      <c r="D199" s="250"/>
      <c r="E199" s="356"/>
      <c r="F199" s="356"/>
      <c r="G199" s="356"/>
      <c r="H199" s="356"/>
      <c r="I199" s="356"/>
      <c r="J199" s="356"/>
      <c r="K199" s="356"/>
      <c r="L199" s="356"/>
      <c r="M199" s="356"/>
      <c r="N199" s="356"/>
      <c r="O199" s="356"/>
      <c r="P199" s="356"/>
      <c r="Q199" s="356"/>
      <c r="R199" s="356"/>
      <c r="S199" s="185"/>
      <c r="T199" s="356"/>
      <c r="U199" s="185"/>
      <c r="V199" s="404">
        <v>0</v>
      </c>
      <c r="W199" s="187">
        <v>0</v>
      </c>
      <c r="Y199" s="364"/>
    </row>
    <row r="200" spans="1:25" s="194" customFormat="1" ht="25.5" x14ac:dyDescent="0.25">
      <c r="A200" s="329"/>
      <c r="B200" s="319" t="s">
        <v>196</v>
      </c>
      <c r="C200" s="320" t="s">
        <v>74</v>
      </c>
      <c r="D200" s="251">
        <v>52946</v>
      </c>
      <c r="E200" s="251">
        <v>54321</v>
      </c>
      <c r="F200" s="251">
        <v>54321</v>
      </c>
      <c r="G200" s="251">
        <v>56267.625664999992</v>
      </c>
      <c r="H200" s="355">
        <v>62023.229825000002</v>
      </c>
      <c r="I200" s="355">
        <v>62023.229825000002</v>
      </c>
      <c r="J200" s="355">
        <v>63071</v>
      </c>
      <c r="K200" s="355">
        <v>62023.229825000002</v>
      </c>
      <c r="L200" s="355">
        <v>63127</v>
      </c>
      <c r="M200" s="355">
        <v>63619.629825000004</v>
      </c>
      <c r="N200" s="355">
        <v>63352</v>
      </c>
      <c r="O200" s="355">
        <v>63619.629825000004</v>
      </c>
      <c r="P200" s="355">
        <v>63352</v>
      </c>
      <c r="Q200" s="355">
        <v>63619.629825000004</v>
      </c>
      <c r="R200" s="355">
        <v>63352</v>
      </c>
      <c r="S200" s="197">
        <v>63619.629825000004</v>
      </c>
      <c r="T200" s="355">
        <v>62023.229825000002</v>
      </c>
      <c r="U200" s="197">
        <v>63619.629825000004</v>
      </c>
      <c r="V200" s="404">
        <v>440300.45964999998</v>
      </c>
      <c r="W200" s="199">
        <v>63087.496491666672</v>
      </c>
      <c r="Y200" s="364"/>
    </row>
    <row r="201" spans="1:25" x14ac:dyDescent="0.25">
      <c r="A201" s="317"/>
      <c r="B201" s="319" t="s">
        <v>297</v>
      </c>
      <c r="C201" s="320" t="s">
        <v>256</v>
      </c>
      <c r="D201" s="250">
        <v>48.881690400880061</v>
      </c>
      <c r="E201" s="250">
        <v>1098.2609896376748</v>
      </c>
      <c r="F201" s="250">
        <v>705.04202247750629</v>
      </c>
      <c r="G201" s="250">
        <v>705.04202247750629</v>
      </c>
      <c r="H201" s="356">
        <v>1498.6002412045254</v>
      </c>
      <c r="I201" s="356">
        <v>1142.6848028142463</v>
      </c>
      <c r="J201" s="356">
        <v>1857.9660134983365</v>
      </c>
      <c r="K201" s="356">
        <v>1215.3568531063925</v>
      </c>
      <c r="L201" s="356">
        <v>2019.3854063661504</v>
      </c>
      <c r="M201" s="356">
        <v>1370.2375482331076</v>
      </c>
      <c r="N201" s="356">
        <v>2027.8854965276844</v>
      </c>
      <c r="O201" s="356">
        <v>1315.1140397828131</v>
      </c>
      <c r="P201" s="356">
        <v>2014.5805049091621</v>
      </c>
      <c r="Q201" s="356">
        <v>1225.2642369399402</v>
      </c>
      <c r="R201" s="356">
        <v>2048.4605616648219</v>
      </c>
      <c r="S201" s="185">
        <v>1157.336754999282</v>
      </c>
      <c r="T201" s="356">
        <v>1317.6558938163955</v>
      </c>
      <c r="U201" s="185">
        <v>1101.4679858223137</v>
      </c>
      <c r="V201" s="404">
        <v>12784.534117987077</v>
      </c>
      <c r="W201" s="187">
        <v>7425.9942358757817</v>
      </c>
      <c r="Y201" s="364"/>
    </row>
    <row r="202" spans="1:25" hidden="1" outlineLevel="1" x14ac:dyDescent="0.25">
      <c r="A202" s="329">
        <v>2</v>
      </c>
      <c r="B202" s="319" t="s">
        <v>71</v>
      </c>
      <c r="C202" s="316"/>
      <c r="D202" s="250"/>
      <c r="E202" s="356"/>
      <c r="F202" s="356"/>
      <c r="G202" s="356"/>
      <c r="H202" s="356"/>
      <c r="I202" s="356"/>
      <c r="J202" s="356"/>
      <c r="K202" s="356"/>
      <c r="L202" s="356"/>
      <c r="M202" s="356"/>
      <c r="N202" s="356"/>
      <c r="O202" s="356"/>
      <c r="P202" s="356"/>
      <c r="Q202" s="356"/>
      <c r="R202" s="356"/>
      <c r="S202" s="185"/>
      <c r="T202" s="356"/>
      <c r="U202" s="185"/>
      <c r="V202" s="404">
        <v>0</v>
      </c>
      <c r="W202" s="187"/>
      <c r="Y202" s="364"/>
    </row>
    <row r="203" spans="1:25" s="194" customFormat="1" hidden="1" outlineLevel="1" x14ac:dyDescent="0.25">
      <c r="A203" s="329"/>
      <c r="B203" s="319" t="s">
        <v>78</v>
      </c>
      <c r="C203" s="320" t="s">
        <v>73</v>
      </c>
      <c r="D203" s="251" t="s">
        <v>300</v>
      </c>
      <c r="E203" s="355" t="s">
        <v>300</v>
      </c>
      <c r="F203" s="355" t="s">
        <v>300</v>
      </c>
      <c r="G203" s="355" t="s">
        <v>300</v>
      </c>
      <c r="H203" s="355" t="s">
        <v>300</v>
      </c>
      <c r="I203" s="355"/>
      <c r="J203" s="355" t="s">
        <v>300</v>
      </c>
      <c r="K203" s="355" t="s">
        <v>300</v>
      </c>
      <c r="L203" s="355" t="s">
        <v>300</v>
      </c>
      <c r="M203" s="355" t="s">
        <v>300</v>
      </c>
      <c r="N203" s="355" t="s">
        <v>300</v>
      </c>
      <c r="O203" s="355" t="s">
        <v>300</v>
      </c>
      <c r="P203" s="355" t="s">
        <v>300</v>
      </c>
      <c r="Q203" s="355" t="s">
        <v>300</v>
      </c>
      <c r="R203" s="355" t="s">
        <v>300</v>
      </c>
      <c r="S203" s="197" t="s">
        <v>300</v>
      </c>
      <c r="T203" s="355" t="s">
        <v>300</v>
      </c>
      <c r="U203" s="197" t="s">
        <v>300</v>
      </c>
      <c r="V203" s="404" t="e">
        <v>#VALUE!</v>
      </c>
      <c r="W203" s="199" t="s">
        <v>300</v>
      </c>
      <c r="Y203" s="364"/>
    </row>
    <row r="204" spans="1:25" hidden="1" outlineLevel="1" x14ac:dyDescent="0.25">
      <c r="A204" s="314"/>
      <c r="B204" s="315" t="s">
        <v>79</v>
      </c>
      <c r="C204" s="316" t="s">
        <v>73</v>
      </c>
      <c r="D204" s="250" t="s">
        <v>300</v>
      </c>
      <c r="E204" s="356" t="s">
        <v>300</v>
      </c>
      <c r="F204" s="356" t="s">
        <v>300</v>
      </c>
      <c r="G204" s="356" t="s">
        <v>300</v>
      </c>
      <c r="H204" s="356" t="s">
        <v>300</v>
      </c>
      <c r="I204" s="356"/>
      <c r="J204" s="356" t="s">
        <v>300</v>
      </c>
      <c r="K204" s="356" t="s">
        <v>300</v>
      </c>
      <c r="L204" s="356" t="s">
        <v>300</v>
      </c>
      <c r="M204" s="356" t="s">
        <v>300</v>
      </c>
      <c r="N204" s="356" t="s">
        <v>300</v>
      </c>
      <c r="O204" s="356" t="s">
        <v>300</v>
      </c>
      <c r="P204" s="356" t="s">
        <v>300</v>
      </c>
      <c r="Q204" s="356" t="s">
        <v>300</v>
      </c>
      <c r="R204" s="356" t="s">
        <v>300</v>
      </c>
      <c r="S204" s="185" t="s">
        <v>300</v>
      </c>
      <c r="T204" s="356" t="s">
        <v>300</v>
      </c>
      <c r="U204" s="185" t="s">
        <v>300</v>
      </c>
      <c r="V204" s="404" t="e">
        <v>#VALUE!</v>
      </c>
      <c r="W204" s="187" t="s">
        <v>300</v>
      </c>
      <c r="Y204" s="364"/>
    </row>
    <row r="205" spans="1:25" hidden="1" outlineLevel="1" x14ac:dyDescent="0.25">
      <c r="A205" s="314"/>
      <c r="B205" s="315" t="s">
        <v>80</v>
      </c>
      <c r="C205" s="316" t="s">
        <v>72</v>
      </c>
      <c r="D205" s="250" t="s">
        <v>300</v>
      </c>
      <c r="E205" s="356" t="s">
        <v>300</v>
      </c>
      <c r="F205" s="356" t="s">
        <v>300</v>
      </c>
      <c r="G205" s="356" t="s">
        <v>300</v>
      </c>
      <c r="H205" s="356" t="s">
        <v>300</v>
      </c>
      <c r="I205" s="356"/>
      <c r="J205" s="356" t="s">
        <v>300</v>
      </c>
      <c r="K205" s="356" t="s">
        <v>300</v>
      </c>
      <c r="L205" s="356" t="s">
        <v>300</v>
      </c>
      <c r="M205" s="356" t="s">
        <v>300</v>
      </c>
      <c r="N205" s="356" t="s">
        <v>300</v>
      </c>
      <c r="O205" s="356" t="s">
        <v>300</v>
      </c>
      <c r="P205" s="356" t="s">
        <v>300</v>
      </c>
      <c r="Q205" s="356" t="s">
        <v>300</v>
      </c>
      <c r="R205" s="356" t="s">
        <v>300</v>
      </c>
      <c r="S205" s="185" t="s">
        <v>300</v>
      </c>
      <c r="T205" s="356" t="s">
        <v>300</v>
      </c>
      <c r="U205" s="185" t="s">
        <v>300</v>
      </c>
      <c r="V205" s="404" t="e">
        <v>#VALUE!</v>
      </c>
      <c r="W205" s="187" t="s">
        <v>300</v>
      </c>
      <c r="Y205" s="364"/>
    </row>
    <row r="206" spans="1:25" hidden="1" outlineLevel="1" x14ac:dyDescent="0.25">
      <c r="A206" s="314"/>
      <c r="B206" s="319" t="s">
        <v>66</v>
      </c>
      <c r="C206" s="316"/>
      <c r="D206" s="250"/>
      <c r="E206" s="356"/>
      <c r="F206" s="356"/>
      <c r="G206" s="356"/>
      <c r="H206" s="356"/>
      <c r="I206" s="356"/>
      <c r="J206" s="356"/>
      <c r="K206" s="356"/>
      <c r="L206" s="356"/>
      <c r="M206" s="356"/>
      <c r="N206" s="356"/>
      <c r="O206" s="356"/>
      <c r="P206" s="356"/>
      <c r="Q206" s="356"/>
      <c r="R206" s="356"/>
      <c r="S206" s="185"/>
      <c r="T206" s="356"/>
      <c r="U206" s="185"/>
      <c r="V206" s="404">
        <v>0</v>
      </c>
      <c r="W206" s="187"/>
      <c r="Y206" s="364"/>
    </row>
    <row r="207" spans="1:25" hidden="1" outlineLevel="1" x14ac:dyDescent="0.25">
      <c r="A207" s="314"/>
      <c r="B207" s="315" t="s">
        <v>81</v>
      </c>
      <c r="C207" s="316" t="s">
        <v>72</v>
      </c>
      <c r="D207" s="250" t="s">
        <v>300</v>
      </c>
      <c r="E207" s="356" t="s">
        <v>300</v>
      </c>
      <c r="F207" s="356" t="s">
        <v>300</v>
      </c>
      <c r="G207" s="356" t="s">
        <v>300</v>
      </c>
      <c r="H207" s="356" t="s">
        <v>300</v>
      </c>
      <c r="I207" s="356" t="s">
        <v>300</v>
      </c>
      <c r="J207" s="356" t="s">
        <v>300</v>
      </c>
      <c r="K207" s="356" t="s">
        <v>300</v>
      </c>
      <c r="L207" s="356" t="s">
        <v>300</v>
      </c>
      <c r="M207" s="356" t="s">
        <v>300</v>
      </c>
      <c r="N207" s="356" t="s">
        <v>300</v>
      </c>
      <c r="O207" s="356" t="s">
        <v>300</v>
      </c>
      <c r="P207" s="356" t="s">
        <v>300</v>
      </c>
      <c r="Q207" s="356" t="s">
        <v>300</v>
      </c>
      <c r="R207" s="356" t="s">
        <v>300</v>
      </c>
      <c r="S207" s="185" t="s">
        <v>300</v>
      </c>
      <c r="T207" s="356" t="s">
        <v>300</v>
      </c>
      <c r="U207" s="185" t="s">
        <v>300</v>
      </c>
      <c r="V207" s="404" t="e">
        <v>#VALUE!</v>
      </c>
      <c r="W207" s="187" t="s">
        <v>300</v>
      </c>
      <c r="Y207" s="364"/>
    </row>
    <row r="208" spans="1:25" hidden="1" outlineLevel="1" x14ac:dyDescent="0.25">
      <c r="A208" s="314"/>
      <c r="B208" s="315" t="s">
        <v>82</v>
      </c>
      <c r="C208" s="316" t="s">
        <v>75</v>
      </c>
      <c r="D208" s="250" t="s">
        <v>300</v>
      </c>
      <c r="E208" s="356" t="s">
        <v>300</v>
      </c>
      <c r="F208" s="356" t="s">
        <v>300</v>
      </c>
      <c r="G208" s="356" t="s">
        <v>300</v>
      </c>
      <c r="H208" s="356" t="s">
        <v>300</v>
      </c>
      <c r="I208" s="356" t="s">
        <v>300</v>
      </c>
      <c r="J208" s="356" t="s">
        <v>300</v>
      </c>
      <c r="K208" s="356" t="s">
        <v>300</v>
      </c>
      <c r="L208" s="356" t="s">
        <v>300</v>
      </c>
      <c r="M208" s="356" t="s">
        <v>300</v>
      </c>
      <c r="N208" s="356" t="s">
        <v>300</v>
      </c>
      <c r="O208" s="356" t="s">
        <v>300</v>
      </c>
      <c r="P208" s="356" t="s">
        <v>300</v>
      </c>
      <c r="Q208" s="356" t="s">
        <v>300</v>
      </c>
      <c r="R208" s="356" t="s">
        <v>300</v>
      </c>
      <c r="S208" s="185" t="s">
        <v>300</v>
      </c>
      <c r="T208" s="356" t="s">
        <v>300</v>
      </c>
      <c r="U208" s="185" t="s">
        <v>300</v>
      </c>
      <c r="V208" s="404" t="e">
        <v>#VALUE!</v>
      </c>
      <c r="W208" s="187" t="s">
        <v>300</v>
      </c>
      <c r="Y208" s="364"/>
    </row>
    <row r="209" spans="1:25" hidden="1" outlineLevel="1" x14ac:dyDescent="0.25">
      <c r="A209" s="314"/>
      <c r="B209" s="315" t="s">
        <v>67</v>
      </c>
      <c r="C209" s="316"/>
      <c r="D209" s="250"/>
      <c r="E209" s="356"/>
      <c r="F209" s="356"/>
      <c r="G209" s="356"/>
      <c r="H209" s="356"/>
      <c r="I209" s="356"/>
      <c r="J209" s="356"/>
      <c r="K209" s="356"/>
      <c r="L209" s="356"/>
      <c r="M209" s="356"/>
      <c r="N209" s="356"/>
      <c r="O209" s="356"/>
      <c r="P209" s="356"/>
      <c r="Q209" s="356"/>
      <c r="R209" s="356"/>
      <c r="S209" s="185"/>
      <c r="T209" s="356"/>
      <c r="U209" s="185"/>
      <c r="V209" s="404">
        <v>0</v>
      </c>
      <c r="W209" s="187"/>
      <c r="Y209" s="364"/>
    </row>
    <row r="210" spans="1:25" hidden="1" outlineLevel="1" x14ac:dyDescent="0.25">
      <c r="A210" s="314"/>
      <c r="B210" s="315" t="s">
        <v>83</v>
      </c>
      <c r="C210" s="316" t="s">
        <v>72</v>
      </c>
      <c r="D210" s="250"/>
      <c r="E210" s="356"/>
      <c r="F210" s="356"/>
      <c r="G210" s="356"/>
      <c r="H210" s="356"/>
      <c r="I210" s="356"/>
      <c r="J210" s="356"/>
      <c r="K210" s="356"/>
      <c r="L210" s="356"/>
      <c r="M210" s="356"/>
      <c r="N210" s="356"/>
      <c r="O210" s="356"/>
      <c r="P210" s="356"/>
      <c r="Q210" s="356"/>
      <c r="R210" s="356"/>
      <c r="S210" s="185"/>
      <c r="T210" s="356"/>
      <c r="U210" s="185"/>
      <c r="V210" s="404">
        <v>0</v>
      </c>
      <c r="W210" s="187">
        <v>0</v>
      </c>
      <c r="Y210" s="364"/>
    </row>
    <row r="211" spans="1:25" hidden="1" outlineLevel="1" x14ac:dyDescent="0.25">
      <c r="A211" s="314"/>
      <c r="B211" s="315" t="s">
        <v>84</v>
      </c>
      <c r="C211" s="316" t="s">
        <v>73</v>
      </c>
      <c r="D211" s="250"/>
      <c r="E211" s="356"/>
      <c r="F211" s="356"/>
      <c r="G211" s="356"/>
      <c r="H211" s="356"/>
      <c r="I211" s="356"/>
      <c r="J211" s="356"/>
      <c r="K211" s="356"/>
      <c r="L211" s="356"/>
      <c r="M211" s="356"/>
      <c r="N211" s="356"/>
      <c r="O211" s="356"/>
      <c r="P211" s="356"/>
      <c r="Q211" s="356"/>
      <c r="R211" s="356"/>
      <c r="S211" s="185"/>
      <c r="T211" s="356"/>
      <c r="U211" s="185"/>
      <c r="V211" s="404">
        <v>0</v>
      </c>
      <c r="W211" s="187"/>
      <c r="Y211" s="364"/>
    </row>
    <row r="212" spans="1:25" hidden="1" outlineLevel="1" x14ac:dyDescent="0.25">
      <c r="A212" s="314"/>
      <c r="B212" s="315" t="s">
        <v>85</v>
      </c>
      <c r="C212" s="316" t="s">
        <v>75</v>
      </c>
      <c r="D212" s="250"/>
      <c r="E212" s="356"/>
      <c r="F212" s="356"/>
      <c r="G212" s="356"/>
      <c r="H212" s="356"/>
      <c r="I212" s="356"/>
      <c r="J212" s="356"/>
      <c r="K212" s="356"/>
      <c r="L212" s="356"/>
      <c r="M212" s="356"/>
      <c r="N212" s="356"/>
      <c r="O212" s="356"/>
      <c r="P212" s="356"/>
      <c r="Q212" s="356"/>
      <c r="R212" s="356"/>
      <c r="S212" s="185"/>
      <c r="T212" s="356"/>
      <c r="U212" s="185"/>
      <c r="V212" s="404">
        <v>0</v>
      </c>
      <c r="W212" s="187"/>
      <c r="Y212" s="364"/>
    </row>
    <row r="213" spans="1:25" hidden="1" outlineLevel="1" x14ac:dyDescent="0.25">
      <c r="A213" s="314"/>
      <c r="B213" s="315" t="s">
        <v>68</v>
      </c>
      <c r="C213" s="316"/>
      <c r="D213" s="250"/>
      <c r="E213" s="356"/>
      <c r="F213" s="356"/>
      <c r="G213" s="356"/>
      <c r="H213" s="356"/>
      <c r="I213" s="356"/>
      <c r="J213" s="356"/>
      <c r="K213" s="356"/>
      <c r="L213" s="356"/>
      <c r="M213" s="356"/>
      <c r="N213" s="356"/>
      <c r="O213" s="356"/>
      <c r="P213" s="356"/>
      <c r="Q213" s="356"/>
      <c r="R213" s="356"/>
      <c r="S213" s="185"/>
      <c r="T213" s="356"/>
      <c r="U213" s="185"/>
      <c r="V213" s="404">
        <v>0</v>
      </c>
      <c r="W213" s="187"/>
      <c r="Y213" s="364"/>
    </row>
    <row r="214" spans="1:25" hidden="1" outlineLevel="1" x14ac:dyDescent="0.25">
      <c r="A214" s="314"/>
      <c r="B214" s="315" t="s">
        <v>81</v>
      </c>
      <c r="C214" s="316" t="s">
        <v>72</v>
      </c>
      <c r="D214" s="250"/>
      <c r="E214" s="356"/>
      <c r="F214" s="356"/>
      <c r="G214" s="356"/>
      <c r="H214" s="356"/>
      <c r="I214" s="356"/>
      <c r="J214" s="356"/>
      <c r="K214" s="356"/>
      <c r="L214" s="356"/>
      <c r="M214" s="356"/>
      <c r="N214" s="356"/>
      <c r="O214" s="356"/>
      <c r="P214" s="356"/>
      <c r="Q214" s="356"/>
      <c r="R214" s="356"/>
      <c r="S214" s="185"/>
      <c r="T214" s="356"/>
      <c r="U214" s="185"/>
      <c r="V214" s="404">
        <v>0</v>
      </c>
      <c r="W214" s="187">
        <v>0</v>
      </c>
      <c r="Y214" s="364"/>
    </row>
    <row r="215" spans="1:25" hidden="1" outlineLevel="1" x14ac:dyDescent="0.25">
      <c r="A215" s="314"/>
      <c r="B215" s="315" t="s">
        <v>82</v>
      </c>
      <c r="C215" s="316" t="s">
        <v>75</v>
      </c>
      <c r="D215" s="250"/>
      <c r="E215" s="356"/>
      <c r="F215" s="356"/>
      <c r="G215" s="356"/>
      <c r="H215" s="356"/>
      <c r="I215" s="356"/>
      <c r="J215" s="356"/>
      <c r="K215" s="356"/>
      <c r="L215" s="356"/>
      <c r="M215" s="356"/>
      <c r="N215" s="356"/>
      <c r="O215" s="356"/>
      <c r="P215" s="356"/>
      <c r="Q215" s="356"/>
      <c r="R215" s="356"/>
      <c r="S215" s="185"/>
      <c r="T215" s="356"/>
      <c r="U215" s="185"/>
      <c r="V215" s="404">
        <v>0</v>
      </c>
      <c r="W215" s="187"/>
      <c r="Y215" s="364"/>
    </row>
    <row r="216" spans="1:25" s="194" customFormat="1" hidden="1" outlineLevel="1" x14ac:dyDescent="0.25">
      <c r="A216" s="318"/>
      <c r="B216" s="319" t="s">
        <v>69</v>
      </c>
      <c r="C216" s="320"/>
      <c r="D216" s="251"/>
      <c r="E216" s="355"/>
      <c r="F216" s="355"/>
      <c r="G216" s="355"/>
      <c r="H216" s="355"/>
      <c r="I216" s="355"/>
      <c r="J216" s="355"/>
      <c r="K216" s="355"/>
      <c r="L216" s="355"/>
      <c r="M216" s="355"/>
      <c r="N216" s="355"/>
      <c r="O216" s="355"/>
      <c r="P216" s="355"/>
      <c r="Q216" s="355"/>
      <c r="R216" s="355"/>
      <c r="S216" s="197"/>
      <c r="T216" s="355"/>
      <c r="U216" s="197"/>
      <c r="V216" s="404">
        <v>0</v>
      </c>
      <c r="W216" s="199"/>
      <c r="Y216" s="364"/>
    </row>
    <row r="217" spans="1:25" hidden="1" outlineLevel="1" x14ac:dyDescent="0.25">
      <c r="A217" s="314"/>
      <c r="B217" s="315" t="s">
        <v>81</v>
      </c>
      <c r="C217" s="316" t="s">
        <v>72</v>
      </c>
      <c r="D217" s="250"/>
      <c r="E217" s="356"/>
      <c r="F217" s="356"/>
      <c r="G217" s="356"/>
      <c r="H217" s="356"/>
      <c r="I217" s="356"/>
      <c r="J217" s="356"/>
      <c r="K217" s="356"/>
      <c r="L217" s="356"/>
      <c r="M217" s="356"/>
      <c r="N217" s="356"/>
      <c r="O217" s="356"/>
      <c r="P217" s="356"/>
      <c r="Q217" s="356"/>
      <c r="R217" s="356"/>
      <c r="S217" s="185"/>
      <c r="T217" s="356"/>
      <c r="U217" s="185"/>
      <c r="V217" s="404">
        <v>0</v>
      </c>
      <c r="W217" s="187">
        <v>0</v>
      </c>
      <c r="Y217" s="364"/>
    </row>
    <row r="218" spans="1:25" hidden="1" outlineLevel="1" x14ac:dyDescent="0.25">
      <c r="A218" s="314"/>
      <c r="B218" s="315" t="s">
        <v>84</v>
      </c>
      <c r="C218" s="316" t="s">
        <v>73</v>
      </c>
      <c r="D218" s="250"/>
      <c r="E218" s="356"/>
      <c r="F218" s="356"/>
      <c r="G218" s="356"/>
      <c r="H218" s="356"/>
      <c r="I218" s="356"/>
      <c r="J218" s="356"/>
      <c r="K218" s="356"/>
      <c r="L218" s="356"/>
      <c r="M218" s="356"/>
      <c r="N218" s="356"/>
      <c r="O218" s="356"/>
      <c r="P218" s="356"/>
      <c r="Q218" s="356"/>
      <c r="R218" s="356"/>
      <c r="S218" s="185"/>
      <c r="T218" s="356"/>
      <c r="U218" s="185"/>
      <c r="V218" s="404">
        <v>0</v>
      </c>
      <c r="W218" s="187">
        <v>0</v>
      </c>
      <c r="Y218" s="364"/>
    </row>
    <row r="219" spans="1:25" hidden="1" outlineLevel="1" x14ac:dyDescent="0.25">
      <c r="A219" s="314"/>
      <c r="B219" s="315" t="s">
        <v>82</v>
      </c>
      <c r="C219" s="316" t="s">
        <v>75</v>
      </c>
      <c r="D219" s="250"/>
      <c r="E219" s="356"/>
      <c r="F219" s="356"/>
      <c r="G219" s="356"/>
      <c r="H219" s="356"/>
      <c r="I219" s="356"/>
      <c r="J219" s="356"/>
      <c r="K219" s="356"/>
      <c r="L219" s="356"/>
      <c r="M219" s="356"/>
      <c r="N219" s="356"/>
      <c r="O219" s="356"/>
      <c r="P219" s="356"/>
      <c r="Q219" s="356"/>
      <c r="R219" s="356"/>
      <c r="S219" s="185"/>
      <c r="T219" s="356"/>
      <c r="U219" s="185"/>
      <c r="V219" s="404">
        <v>0</v>
      </c>
      <c r="W219" s="187"/>
      <c r="Y219" s="364"/>
    </row>
    <row r="220" spans="1:25" s="194" customFormat="1" ht="26.25" collapsed="1" thickBot="1" x14ac:dyDescent="0.3">
      <c r="A220" s="357">
        <v>3</v>
      </c>
      <c r="B220" s="358" t="s">
        <v>86</v>
      </c>
      <c r="C220" s="342" t="s">
        <v>76</v>
      </c>
      <c r="D220" s="359">
        <v>423.70007499999997</v>
      </c>
      <c r="E220" s="359">
        <v>1722.91</v>
      </c>
      <c r="F220" s="359">
        <v>2192.1241666666665</v>
      </c>
      <c r="G220" s="359">
        <v>2157.7158333333336</v>
      </c>
      <c r="H220" s="296">
        <v>2431.5</v>
      </c>
      <c r="I220" s="296">
        <v>2366.9833333333331</v>
      </c>
      <c r="J220" s="296">
        <v>1866</v>
      </c>
      <c r="K220" s="296">
        <v>2384.5</v>
      </c>
      <c r="L220" s="296">
        <v>1866</v>
      </c>
      <c r="M220" s="296">
        <v>1843</v>
      </c>
      <c r="N220" s="296">
        <v>1866</v>
      </c>
      <c r="O220" s="296">
        <v>1843</v>
      </c>
      <c r="P220" s="296">
        <v>1866</v>
      </c>
      <c r="Q220" s="296">
        <v>1843</v>
      </c>
      <c r="R220" s="296">
        <v>1866</v>
      </c>
      <c r="S220" s="191">
        <v>1843</v>
      </c>
      <c r="T220" s="296">
        <v>1866</v>
      </c>
      <c r="U220" s="191">
        <v>1843</v>
      </c>
      <c r="V220" s="407">
        <v>13627.5</v>
      </c>
      <c r="W220" s="193">
        <v>2020.5805555555555</v>
      </c>
      <c r="Y220" s="364"/>
    </row>
    <row r="223" spans="1:25" hidden="1" x14ac:dyDescent="0.25">
      <c r="A223" s="2"/>
      <c r="B223" s="298" t="s">
        <v>337</v>
      </c>
      <c r="C223" s="2"/>
      <c r="D223" s="2"/>
      <c r="I223" s="299">
        <v>523.38109999999995</v>
      </c>
      <c r="J223" s="300"/>
      <c r="K223" s="299">
        <v>669.76143405132768</v>
      </c>
      <c r="L223" s="300"/>
      <c r="M223" s="299">
        <v>848.2009146495169</v>
      </c>
      <c r="N223" s="300"/>
      <c r="O223" s="299">
        <v>1000.022768142235</v>
      </c>
      <c r="P223" s="300"/>
      <c r="Q223" s="299">
        <v>1195.1209552685996</v>
      </c>
      <c r="R223" s="300"/>
      <c r="S223" s="299">
        <v>1430.7828910104379</v>
      </c>
      <c r="T223" s="300"/>
      <c r="U223" s="299">
        <v>1530.957581482329</v>
      </c>
    </row>
    <row r="224" spans="1:25" hidden="1" x14ac:dyDescent="0.25">
      <c r="B224" s="298" t="s">
        <v>338</v>
      </c>
      <c r="I224" s="301">
        <v>7.5555642263285807E-4</v>
      </c>
      <c r="J224" s="300"/>
      <c r="K224" s="301">
        <v>7.5774428721913636E-4</v>
      </c>
      <c r="L224" s="300"/>
      <c r="M224" s="301">
        <v>7.5993861313850594E-4</v>
      </c>
      <c r="N224" s="300"/>
      <c r="O224" s="301">
        <v>7.6213941982993102E-4</v>
      </c>
      <c r="P224" s="300"/>
      <c r="Q224" s="301">
        <v>7.6434672679185202E-4</v>
      </c>
      <c r="R224" s="300"/>
      <c r="S224" s="301">
        <v>7.6656055358237038E-4</v>
      </c>
      <c r="T224" s="300"/>
      <c r="U224" s="301">
        <v>7.5993861313850594E-4</v>
      </c>
    </row>
    <row r="225" spans="2:21" hidden="1" x14ac:dyDescent="0.25">
      <c r="B225" s="298" t="s">
        <v>339</v>
      </c>
      <c r="I225" s="301">
        <v>0</v>
      </c>
      <c r="J225" s="300"/>
      <c r="K225" s="301">
        <v>0</v>
      </c>
      <c r="L225" s="300"/>
      <c r="M225" s="301">
        <v>0</v>
      </c>
      <c r="N225" s="300"/>
      <c r="O225" s="301">
        <v>0</v>
      </c>
      <c r="P225" s="300"/>
      <c r="Q225" s="301">
        <v>0</v>
      </c>
      <c r="R225" s="300"/>
      <c r="S225" s="301">
        <v>0</v>
      </c>
      <c r="T225" s="300"/>
      <c r="U225" s="301">
        <v>0</v>
      </c>
    </row>
    <row r="226" spans="2:21" hidden="1" x14ac:dyDescent="0.25">
      <c r="B226" s="298" t="s">
        <v>340</v>
      </c>
      <c r="I226" s="301">
        <v>0</v>
      </c>
      <c r="J226" s="300"/>
      <c r="K226" s="301">
        <v>0</v>
      </c>
      <c r="L226" s="300"/>
      <c r="M226" s="301">
        <v>0</v>
      </c>
      <c r="N226" s="300"/>
      <c r="O226" s="301">
        <v>0</v>
      </c>
      <c r="P226" s="300"/>
      <c r="Q226" s="301">
        <v>0</v>
      </c>
      <c r="R226" s="300"/>
      <c r="S226" s="301">
        <v>0</v>
      </c>
      <c r="T226" s="300"/>
      <c r="U226" s="301">
        <v>0</v>
      </c>
    </row>
    <row r="227" spans="2:21" hidden="1" x14ac:dyDescent="0.25">
      <c r="B227" s="298" t="s">
        <v>341</v>
      </c>
      <c r="I227" s="301">
        <v>0</v>
      </c>
      <c r="J227" s="300"/>
      <c r="K227" s="301">
        <v>0</v>
      </c>
      <c r="L227" s="300"/>
      <c r="M227" s="301">
        <v>0</v>
      </c>
      <c r="N227" s="300"/>
      <c r="O227" s="301">
        <v>0</v>
      </c>
      <c r="P227" s="300"/>
      <c r="Q227" s="301">
        <v>0</v>
      </c>
      <c r="R227" s="300"/>
      <c r="S227" s="301">
        <v>0</v>
      </c>
      <c r="T227" s="300"/>
      <c r="U227" s="301">
        <v>0</v>
      </c>
    </row>
    <row r="228" spans="2:21" hidden="1" x14ac:dyDescent="0.25">
      <c r="B228" s="298" t="s">
        <v>342</v>
      </c>
      <c r="I228" s="301">
        <v>0</v>
      </c>
      <c r="J228" s="300"/>
      <c r="K228" s="301">
        <v>0</v>
      </c>
      <c r="L228" s="300"/>
      <c r="M228" s="301">
        <v>0</v>
      </c>
      <c r="N228" s="300"/>
      <c r="O228" s="301">
        <v>0</v>
      </c>
      <c r="P228" s="300"/>
      <c r="Q228" s="301">
        <v>0</v>
      </c>
      <c r="R228" s="300"/>
      <c r="S228" s="301">
        <v>0</v>
      </c>
      <c r="T228" s="300"/>
      <c r="U228" s="301">
        <v>224.90448150914062</v>
      </c>
    </row>
    <row r="229" spans="2:21" hidden="1" x14ac:dyDescent="0.25"/>
    <row r="230" spans="2:21" hidden="1" x14ac:dyDescent="0.25">
      <c r="K230" s="2">
        <v>-786.26700223576972</v>
      </c>
      <c r="M230" s="2">
        <v>0</v>
      </c>
      <c r="O230" s="2">
        <v>0</v>
      </c>
      <c r="Q230" s="2">
        <v>0</v>
      </c>
      <c r="S230" s="2">
        <v>0</v>
      </c>
      <c r="U230" s="2">
        <v>0</v>
      </c>
    </row>
    <row r="231" spans="2:21" hidden="1" x14ac:dyDescent="0.25"/>
    <row r="232" spans="2:21" hidden="1" x14ac:dyDescent="0.25"/>
    <row r="233" spans="2:21" hidden="1" x14ac:dyDescent="0.25"/>
    <row r="234" spans="2:21" hidden="1" x14ac:dyDescent="0.25"/>
  </sheetData>
  <mergeCells count="19">
    <mergeCell ref="B15:B16"/>
    <mergeCell ref="C15:C16"/>
    <mergeCell ref="H15:I15"/>
    <mergeCell ref="J15:K15"/>
    <mergeCell ref="L15:M15"/>
    <mergeCell ref="T15:U15"/>
    <mergeCell ref="X117:X123"/>
    <mergeCell ref="A5:W5"/>
    <mergeCell ref="A7:W7"/>
    <mergeCell ref="A8:W8"/>
    <mergeCell ref="A9:W9"/>
    <mergeCell ref="A11:W11"/>
    <mergeCell ref="A12:W12"/>
    <mergeCell ref="N15:O15"/>
    <mergeCell ref="P15:Q15"/>
    <mergeCell ref="R15:S15"/>
    <mergeCell ref="V15:W15"/>
    <mergeCell ref="F15:G15"/>
    <mergeCell ref="A15:A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3</vt:i4>
      </vt:variant>
    </vt:vector>
  </HeadingPairs>
  <TitlesOfParts>
    <vt:vector size="24" baseType="lpstr">
      <vt:lpstr>Финплан_МРСК</vt:lpstr>
      <vt:lpstr>Финплан_КБФ</vt:lpstr>
      <vt:lpstr>Финплан_КЧФ</vt:lpstr>
      <vt:lpstr>Финплан_СОФ</vt:lpstr>
      <vt:lpstr>Финплан_СтЭ</vt:lpstr>
      <vt:lpstr>Финплан_ИнгФ</vt:lpstr>
      <vt:lpstr>Финплан_ДагЭ</vt:lpstr>
      <vt:lpstr>Финплан_АУ</vt:lpstr>
      <vt:lpstr>Финплан_ЧечЭ</vt:lpstr>
      <vt:lpstr>Источники_МРСК</vt:lpstr>
      <vt:lpstr>Источники_КБФ</vt:lpstr>
      <vt:lpstr>Источники_КЧФ</vt:lpstr>
      <vt:lpstr>Источники_СОФ</vt:lpstr>
      <vt:lpstr>Источники_СтЭ</vt:lpstr>
      <vt:lpstr>Источники_ИнгФ</vt:lpstr>
      <vt:lpstr>Источники_ДагЭ</vt:lpstr>
      <vt:lpstr>Источники_АУ</vt:lpstr>
      <vt:lpstr>Финплан_ЧечЭ_июль</vt:lpstr>
      <vt:lpstr>Источники_ЧечЭ_июль</vt:lpstr>
      <vt:lpstr>Финплан_отклонение</vt:lpstr>
      <vt:lpstr>Источники_отклонение</vt:lpstr>
      <vt:lpstr>Источники_МРСК!Заголовки_для_печати</vt:lpstr>
      <vt:lpstr>Источники_МРСК!Область_печати</vt:lpstr>
      <vt:lpstr>Финплан_МРСК!Область_печати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Горбоконь Ольга Викторовна</cp:lastModifiedBy>
  <cp:lastPrinted>2016-08-31T13:20:23Z</cp:lastPrinted>
  <dcterms:created xsi:type="dcterms:W3CDTF">2015-09-16T07:43:55Z</dcterms:created>
  <dcterms:modified xsi:type="dcterms:W3CDTF">2017-02-22T08:41:41Z</dcterms:modified>
</cp:coreProperties>
</file>